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1180" yWindow="0" windowWidth="34280" windowHeight="195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Sheet1!$B$4:$N$120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6" i="2" l="1"/>
  <c r="K116" i="2"/>
  <c r="H116" i="2"/>
  <c r="E116" i="2"/>
  <c r="N115" i="2"/>
  <c r="K115" i="2"/>
  <c r="H115" i="2"/>
  <c r="E115" i="2"/>
  <c r="N114" i="2"/>
  <c r="K114" i="2"/>
  <c r="H114" i="2"/>
  <c r="E114" i="2"/>
  <c r="N113" i="2"/>
  <c r="K113" i="2"/>
  <c r="H113" i="2"/>
  <c r="E113" i="2"/>
  <c r="H112" i="2"/>
  <c r="E112" i="2"/>
  <c r="N111" i="2"/>
  <c r="K111" i="2"/>
  <c r="H111" i="2"/>
  <c r="E111" i="2"/>
  <c r="N110" i="2"/>
  <c r="K110" i="2"/>
  <c r="H110" i="2"/>
  <c r="E110" i="2"/>
  <c r="N109" i="2"/>
  <c r="K109" i="2"/>
  <c r="H109" i="2"/>
  <c r="E109" i="2"/>
  <c r="N108" i="2"/>
  <c r="K108" i="2"/>
  <c r="E108" i="2"/>
  <c r="N107" i="2"/>
  <c r="K107" i="2"/>
  <c r="E107" i="2"/>
  <c r="E106" i="2"/>
  <c r="H105" i="2"/>
  <c r="E105" i="2"/>
  <c r="N104" i="2"/>
  <c r="K104" i="2"/>
  <c r="E104" i="2"/>
  <c r="N103" i="2"/>
  <c r="K103" i="2"/>
  <c r="H103" i="2"/>
  <c r="E103" i="2"/>
  <c r="N102" i="2"/>
  <c r="K102" i="2"/>
  <c r="H102" i="2"/>
  <c r="E102" i="2"/>
  <c r="N101" i="2"/>
  <c r="K101" i="2"/>
  <c r="H101" i="2"/>
  <c r="E101" i="2"/>
  <c r="H100" i="2"/>
  <c r="E100" i="2"/>
  <c r="N99" i="2"/>
  <c r="K99" i="2"/>
  <c r="H99" i="2"/>
  <c r="E99" i="2"/>
  <c r="N98" i="2"/>
  <c r="K98" i="2"/>
  <c r="E98" i="2"/>
  <c r="N97" i="2"/>
  <c r="K97" i="2"/>
  <c r="H97" i="2"/>
  <c r="E97" i="2"/>
  <c r="N96" i="2"/>
  <c r="K96" i="2"/>
  <c r="H96" i="2"/>
  <c r="E96" i="2"/>
  <c r="N95" i="2"/>
  <c r="K95" i="2"/>
  <c r="E95" i="2"/>
  <c r="N94" i="2"/>
  <c r="K94" i="2"/>
  <c r="H94" i="2"/>
  <c r="E94" i="2"/>
  <c r="N93" i="2"/>
  <c r="K93" i="2"/>
  <c r="N92" i="2"/>
  <c r="K92" i="2"/>
  <c r="E92" i="2"/>
  <c r="N91" i="2"/>
  <c r="K91" i="2"/>
  <c r="H91" i="2"/>
  <c r="E91" i="2"/>
  <c r="N90" i="2"/>
  <c r="K90" i="2"/>
  <c r="H90" i="2"/>
  <c r="E90" i="2"/>
  <c r="N89" i="2"/>
  <c r="K89" i="2"/>
  <c r="H89" i="2"/>
  <c r="E89" i="2"/>
  <c r="K88" i="2"/>
  <c r="H88" i="2"/>
  <c r="E88" i="2"/>
  <c r="N87" i="2"/>
  <c r="K87" i="2"/>
  <c r="E87" i="2"/>
  <c r="N86" i="2"/>
  <c r="K86" i="2"/>
  <c r="H86" i="2"/>
  <c r="E86" i="2"/>
  <c r="N85" i="2"/>
  <c r="K85" i="2"/>
  <c r="E85" i="2"/>
  <c r="H84" i="2"/>
  <c r="E84" i="2"/>
  <c r="N83" i="2"/>
  <c r="K83" i="2"/>
  <c r="H83" i="2"/>
  <c r="E83" i="2"/>
  <c r="N82" i="2"/>
  <c r="K82" i="2"/>
  <c r="H82" i="2"/>
  <c r="E82" i="2"/>
  <c r="N81" i="2"/>
  <c r="K81" i="2"/>
  <c r="E81" i="2"/>
  <c r="N80" i="2"/>
  <c r="K80" i="2"/>
  <c r="H80" i="2"/>
  <c r="E80" i="2"/>
  <c r="N79" i="2"/>
  <c r="K79" i="2"/>
  <c r="E79" i="2"/>
  <c r="N78" i="2"/>
  <c r="K78" i="2"/>
  <c r="E78" i="2"/>
  <c r="N77" i="2"/>
  <c r="E77" i="2"/>
  <c r="N76" i="2"/>
  <c r="K76" i="2"/>
  <c r="H76" i="2"/>
  <c r="E76" i="2"/>
  <c r="N75" i="2"/>
  <c r="K75" i="2"/>
  <c r="E75" i="2"/>
  <c r="N74" i="2"/>
  <c r="K74" i="2"/>
  <c r="H74" i="2"/>
  <c r="E74" i="2"/>
  <c r="N73" i="2"/>
  <c r="K73" i="2"/>
  <c r="H73" i="2"/>
  <c r="E73" i="2"/>
  <c r="N72" i="2"/>
  <c r="K72" i="2"/>
  <c r="H72" i="2"/>
  <c r="E72" i="2"/>
  <c r="N71" i="2"/>
  <c r="E71" i="2"/>
  <c r="N70" i="2"/>
  <c r="K70" i="2"/>
  <c r="E70" i="2"/>
  <c r="N69" i="2"/>
  <c r="K69" i="2"/>
  <c r="H69" i="2"/>
  <c r="E69" i="2"/>
  <c r="N68" i="2"/>
  <c r="K68" i="2"/>
  <c r="H68" i="2"/>
  <c r="E68" i="2"/>
  <c r="N67" i="2"/>
  <c r="K67" i="2"/>
  <c r="H67" i="2"/>
  <c r="E67" i="2"/>
  <c r="N66" i="2"/>
  <c r="K66" i="2"/>
  <c r="H66" i="2"/>
  <c r="E66" i="2"/>
  <c r="N65" i="2"/>
  <c r="K65" i="2"/>
  <c r="E65" i="2"/>
  <c r="N64" i="2"/>
  <c r="K64" i="2"/>
  <c r="E64" i="2"/>
  <c r="N63" i="2"/>
  <c r="K63" i="2"/>
  <c r="H63" i="2"/>
  <c r="E63" i="2"/>
  <c r="N62" i="2"/>
  <c r="K62" i="2"/>
  <c r="E62" i="2"/>
  <c r="N61" i="2"/>
  <c r="K61" i="2"/>
  <c r="H61" i="2"/>
  <c r="E61" i="2"/>
  <c r="N60" i="2"/>
  <c r="K60" i="2"/>
  <c r="H60" i="2"/>
  <c r="E60" i="2"/>
  <c r="N59" i="2"/>
  <c r="K59" i="2"/>
  <c r="H59" i="2"/>
  <c r="E59" i="2"/>
  <c r="N58" i="2"/>
  <c r="K58" i="2"/>
  <c r="H58" i="2"/>
  <c r="E58" i="2"/>
  <c r="N57" i="2"/>
  <c r="K57" i="2"/>
  <c r="H57" i="2"/>
  <c r="E57" i="2"/>
  <c r="N56" i="2"/>
  <c r="K56" i="2"/>
  <c r="H56" i="2"/>
  <c r="E56" i="2"/>
  <c r="N55" i="2"/>
  <c r="K55" i="2"/>
  <c r="E55" i="2"/>
  <c r="N54" i="2"/>
  <c r="K54" i="2"/>
  <c r="E54" i="2"/>
  <c r="N53" i="2"/>
  <c r="K53" i="2"/>
  <c r="E53" i="2"/>
  <c r="N52" i="2"/>
  <c r="K52" i="2"/>
  <c r="H52" i="2"/>
  <c r="E52" i="2"/>
  <c r="N51" i="2"/>
  <c r="K51" i="2"/>
  <c r="H51" i="2"/>
  <c r="E51" i="2"/>
  <c r="N50" i="2"/>
  <c r="K50" i="2"/>
  <c r="H50" i="2"/>
  <c r="E50" i="2"/>
  <c r="N49" i="2"/>
  <c r="K49" i="2"/>
  <c r="E49" i="2"/>
  <c r="N48" i="2"/>
  <c r="K48" i="2"/>
  <c r="H48" i="2"/>
  <c r="E48" i="2"/>
  <c r="N47" i="2"/>
  <c r="K47" i="2"/>
  <c r="E47" i="2"/>
  <c r="N46" i="2"/>
  <c r="K46" i="2"/>
  <c r="H46" i="2"/>
  <c r="E46" i="2"/>
  <c r="N45" i="2"/>
  <c r="K45" i="2"/>
  <c r="H45" i="2"/>
  <c r="E45" i="2"/>
  <c r="N44" i="2"/>
  <c r="K44" i="2"/>
  <c r="E44" i="2"/>
  <c r="N43" i="2"/>
  <c r="K43" i="2"/>
  <c r="H43" i="2"/>
  <c r="E43" i="2"/>
  <c r="N42" i="2"/>
  <c r="K42" i="2"/>
  <c r="H42" i="2"/>
  <c r="E42" i="2"/>
  <c r="N41" i="2"/>
  <c r="K41" i="2"/>
  <c r="E41" i="2"/>
  <c r="H40" i="2"/>
  <c r="E40" i="2"/>
  <c r="N39" i="2"/>
  <c r="K39" i="2"/>
  <c r="H39" i="2"/>
  <c r="E39" i="2"/>
  <c r="N38" i="2"/>
  <c r="K38" i="2"/>
  <c r="H38" i="2"/>
  <c r="E38" i="2"/>
  <c r="N37" i="2"/>
  <c r="K37" i="2"/>
  <c r="H37" i="2"/>
  <c r="E37" i="2"/>
  <c r="N36" i="2"/>
  <c r="H36" i="2"/>
  <c r="E36" i="2"/>
  <c r="N35" i="2"/>
  <c r="K35" i="2"/>
  <c r="H35" i="2"/>
  <c r="E35" i="2"/>
  <c r="N34" i="2"/>
  <c r="K34" i="2"/>
  <c r="H34" i="2"/>
  <c r="E34" i="2"/>
  <c r="N33" i="2"/>
  <c r="K33" i="2"/>
  <c r="E33" i="2"/>
  <c r="N32" i="2"/>
  <c r="K32" i="2"/>
  <c r="H32" i="2"/>
  <c r="E32" i="2"/>
  <c r="N31" i="2"/>
  <c r="K31" i="2"/>
  <c r="H31" i="2"/>
  <c r="E31" i="2"/>
  <c r="N30" i="2"/>
  <c r="K30" i="2"/>
  <c r="E30" i="2"/>
  <c r="N29" i="2"/>
  <c r="K29" i="2"/>
  <c r="H29" i="2"/>
  <c r="E29" i="2"/>
  <c r="N28" i="2"/>
  <c r="K28" i="2"/>
  <c r="H28" i="2"/>
  <c r="E28" i="2"/>
  <c r="N27" i="2"/>
  <c r="K27" i="2"/>
  <c r="H27" i="2"/>
  <c r="E27" i="2"/>
  <c r="N26" i="2"/>
  <c r="K26" i="2"/>
  <c r="H26" i="2"/>
  <c r="E26" i="2"/>
  <c r="N25" i="2"/>
  <c r="K25" i="2"/>
  <c r="H25" i="2"/>
  <c r="E25" i="2"/>
  <c r="N24" i="2"/>
  <c r="E24" i="2"/>
  <c r="N23" i="2"/>
  <c r="K23" i="2"/>
  <c r="H23" i="2"/>
  <c r="E23" i="2"/>
  <c r="N22" i="2"/>
  <c r="K22" i="2"/>
  <c r="H22" i="2"/>
  <c r="E22" i="2"/>
  <c r="N21" i="2"/>
  <c r="K21" i="2"/>
  <c r="H21" i="2"/>
  <c r="E21" i="2"/>
  <c r="N20" i="2"/>
  <c r="K20" i="2"/>
  <c r="H20" i="2"/>
  <c r="E20" i="2"/>
  <c r="N19" i="2"/>
  <c r="K19" i="2"/>
  <c r="H19" i="2"/>
  <c r="E19" i="2"/>
  <c r="N18" i="2"/>
  <c r="K18" i="2"/>
  <c r="H18" i="2"/>
  <c r="E18" i="2"/>
  <c r="N17" i="2"/>
  <c r="K17" i="2"/>
  <c r="H17" i="2"/>
  <c r="E17" i="2"/>
  <c r="N16" i="2"/>
  <c r="K16" i="2"/>
  <c r="H16" i="2"/>
  <c r="E16" i="2"/>
  <c r="N15" i="2"/>
  <c r="K15" i="2"/>
  <c r="H15" i="2"/>
  <c r="E15" i="2"/>
  <c r="N14" i="2"/>
  <c r="K14" i="2"/>
  <c r="H14" i="2"/>
  <c r="E14" i="2"/>
  <c r="AA13" i="2"/>
  <c r="Z13" i="2"/>
  <c r="AB13" i="2"/>
  <c r="X13" i="2"/>
  <c r="W13" i="2"/>
  <c r="Y13" i="2"/>
  <c r="U13" i="2"/>
  <c r="T13" i="2"/>
  <c r="V13" i="2"/>
  <c r="R13" i="2"/>
  <c r="Q13" i="2"/>
  <c r="S13" i="2"/>
  <c r="N13" i="2"/>
  <c r="K13" i="2"/>
  <c r="H13" i="2"/>
  <c r="E13" i="2"/>
  <c r="AB12" i="2"/>
  <c r="Y12" i="2"/>
  <c r="V12" i="2"/>
  <c r="S12" i="2"/>
  <c r="N12" i="2"/>
  <c r="K12" i="2"/>
  <c r="H12" i="2"/>
  <c r="E12" i="2"/>
  <c r="AB11" i="2"/>
  <c r="Y11" i="2"/>
  <c r="V11" i="2"/>
  <c r="S11" i="2"/>
  <c r="N11" i="2"/>
  <c r="K11" i="2"/>
  <c r="H11" i="2"/>
  <c r="E11" i="2"/>
  <c r="N10" i="2"/>
  <c r="K10" i="2"/>
  <c r="H10" i="2"/>
  <c r="E10" i="2"/>
  <c r="N9" i="2"/>
  <c r="K9" i="2"/>
  <c r="H9" i="2"/>
  <c r="E9" i="2"/>
  <c r="N8" i="2"/>
  <c r="K8" i="2"/>
  <c r="H8" i="2"/>
  <c r="E8" i="2"/>
  <c r="AA7" i="2"/>
  <c r="Z7" i="2"/>
  <c r="AB7" i="2"/>
  <c r="X7" i="2"/>
  <c r="W7" i="2"/>
  <c r="Y7" i="2"/>
  <c r="U7" i="2"/>
  <c r="T7" i="2"/>
  <c r="V7" i="2"/>
  <c r="R7" i="2"/>
  <c r="S7" i="2"/>
  <c r="N7" i="2"/>
  <c r="K7" i="2"/>
  <c r="H7" i="2"/>
  <c r="E7" i="2"/>
  <c r="H6" i="2"/>
  <c r="E6" i="2"/>
  <c r="U13" i="1"/>
  <c r="T13" i="1"/>
  <c r="V13" i="1"/>
  <c r="R7" i="1"/>
  <c r="M122" i="1"/>
  <c r="L122" i="1"/>
  <c r="N122" i="1"/>
  <c r="J122" i="1"/>
  <c r="I122" i="1"/>
  <c r="K122" i="1"/>
  <c r="D122" i="1"/>
  <c r="C122" i="1"/>
  <c r="E122" i="1"/>
  <c r="G122" i="1"/>
  <c r="F122" i="1"/>
  <c r="AA13" i="1"/>
  <c r="Z13" i="1"/>
  <c r="AB13" i="1"/>
  <c r="X13" i="1"/>
  <c r="W13" i="1"/>
  <c r="Y13" i="1"/>
  <c r="R13" i="1"/>
  <c r="Q13" i="1"/>
  <c r="S13" i="1"/>
  <c r="AB12" i="1"/>
  <c r="Y12" i="1"/>
  <c r="V12" i="1"/>
  <c r="S12" i="1"/>
  <c r="AB11" i="1"/>
  <c r="Y11" i="1"/>
  <c r="V11" i="1"/>
  <c r="S11" i="1"/>
  <c r="AA7" i="1"/>
  <c r="Z7" i="1"/>
  <c r="AB7" i="1"/>
  <c r="X7" i="1"/>
  <c r="W7" i="1"/>
  <c r="U7" i="1"/>
  <c r="T7" i="1"/>
  <c r="V7" i="1"/>
  <c r="S7" i="1"/>
  <c r="Y7" i="1"/>
  <c r="M78" i="1"/>
  <c r="L78" i="1"/>
  <c r="N78" i="1"/>
  <c r="J78" i="1"/>
  <c r="I78" i="1"/>
  <c r="G78" i="1"/>
  <c r="F78" i="1"/>
  <c r="D78" i="1"/>
  <c r="C78" i="1"/>
  <c r="N33" i="1"/>
  <c r="N66" i="1"/>
  <c r="N36" i="1"/>
  <c r="N60" i="1"/>
  <c r="N99" i="1"/>
  <c r="N38" i="1"/>
  <c r="N52" i="1"/>
  <c r="N90" i="1"/>
  <c r="N48" i="1"/>
  <c r="N70" i="1"/>
  <c r="N27" i="1"/>
  <c r="N49" i="1"/>
  <c r="N16" i="1"/>
  <c r="N55" i="1"/>
  <c r="N75" i="1"/>
  <c r="N94" i="1"/>
  <c r="N91" i="1"/>
  <c r="N31" i="1"/>
  <c r="N47" i="1"/>
  <c r="N51" i="1"/>
  <c r="N62" i="1"/>
  <c r="N29" i="1"/>
  <c r="N59" i="1"/>
  <c r="N20" i="1"/>
  <c r="N96" i="1"/>
  <c r="N26" i="1"/>
  <c r="N28" i="1"/>
  <c r="N113" i="1"/>
  <c r="N17" i="1"/>
  <c r="N12" i="1"/>
  <c r="N24" i="1"/>
  <c r="N89" i="1"/>
  <c r="N100" i="1"/>
  <c r="N118" i="1"/>
  <c r="N56" i="1"/>
  <c r="N8" i="1"/>
  <c r="N72" i="1"/>
  <c r="N71" i="1"/>
  <c r="N19" i="1"/>
  <c r="N103" i="1"/>
  <c r="N105" i="1"/>
  <c r="N34" i="1"/>
  <c r="N98" i="1"/>
  <c r="N117" i="1"/>
  <c r="N23" i="1"/>
  <c r="N18" i="1"/>
  <c r="N119" i="1"/>
  <c r="N87" i="1"/>
  <c r="N9" i="1"/>
  <c r="N54" i="1"/>
  <c r="N115" i="1"/>
  <c r="N25" i="1"/>
  <c r="N107" i="1"/>
  <c r="N84" i="1"/>
  <c r="N50" i="1"/>
  <c r="N101" i="1"/>
  <c r="N111" i="1"/>
  <c r="N81" i="1"/>
  <c r="N64" i="1"/>
  <c r="N14" i="1"/>
  <c r="N11" i="1"/>
  <c r="N120" i="1"/>
  <c r="N45" i="1"/>
  <c r="N108" i="1"/>
  <c r="N82" i="1"/>
  <c r="N46" i="1"/>
  <c r="N74" i="1"/>
  <c r="N112" i="1"/>
  <c r="N83" i="1"/>
  <c r="N42" i="1"/>
  <c r="N39" i="1"/>
  <c r="N43" i="1"/>
  <c r="N67" i="1"/>
  <c r="N65" i="1"/>
  <c r="N35" i="1"/>
  <c r="N73" i="1"/>
  <c r="N69" i="1"/>
  <c r="N53" i="1"/>
  <c r="N37" i="1"/>
  <c r="N21" i="1"/>
  <c r="N58" i="1"/>
  <c r="N93" i="1"/>
  <c r="N61" i="1"/>
  <c r="N7" i="1"/>
  <c r="N41" i="1"/>
  <c r="N22" i="1"/>
  <c r="N13" i="1"/>
  <c r="N68" i="1"/>
  <c r="N44" i="1"/>
  <c r="N114" i="1"/>
  <c r="N102" i="1"/>
  <c r="N63" i="1"/>
  <c r="N97" i="1"/>
  <c r="N10" i="1"/>
  <c r="N30" i="1"/>
  <c r="N15" i="1"/>
  <c r="N32" i="1"/>
  <c r="N85" i="1"/>
  <c r="N95" i="1"/>
  <c r="N57" i="1"/>
  <c r="N106" i="1"/>
  <c r="N76" i="1"/>
  <c r="N86" i="1"/>
  <c r="K33" i="1"/>
  <c r="K66" i="1"/>
  <c r="K60" i="1"/>
  <c r="K99" i="1"/>
  <c r="K38" i="1"/>
  <c r="K52" i="1"/>
  <c r="K90" i="1"/>
  <c r="K48" i="1"/>
  <c r="K70" i="1"/>
  <c r="K27" i="1"/>
  <c r="K49" i="1"/>
  <c r="K16" i="1"/>
  <c r="K55" i="1"/>
  <c r="K75" i="1"/>
  <c r="K94" i="1"/>
  <c r="K91" i="1"/>
  <c r="K31" i="1"/>
  <c r="K47" i="1"/>
  <c r="K51" i="1"/>
  <c r="K62" i="1"/>
  <c r="K29" i="1"/>
  <c r="K59" i="1"/>
  <c r="K20" i="1"/>
  <c r="K96" i="1"/>
  <c r="K26" i="1"/>
  <c r="K28" i="1"/>
  <c r="K113" i="1"/>
  <c r="K17" i="1"/>
  <c r="K12" i="1"/>
  <c r="K89" i="1"/>
  <c r="K100" i="1"/>
  <c r="K118" i="1"/>
  <c r="K56" i="1"/>
  <c r="K8" i="1"/>
  <c r="K72" i="1"/>
  <c r="K19" i="1"/>
  <c r="K103" i="1"/>
  <c r="K105" i="1"/>
  <c r="K34" i="1"/>
  <c r="K98" i="1"/>
  <c r="K117" i="1"/>
  <c r="K23" i="1"/>
  <c r="K18" i="1"/>
  <c r="K119" i="1"/>
  <c r="K87" i="1"/>
  <c r="K9" i="1"/>
  <c r="K54" i="1"/>
  <c r="K115" i="1"/>
  <c r="K25" i="1"/>
  <c r="K92" i="1"/>
  <c r="K107" i="1"/>
  <c r="K84" i="1"/>
  <c r="K50" i="1"/>
  <c r="K101" i="1"/>
  <c r="K111" i="1"/>
  <c r="K64" i="1"/>
  <c r="K14" i="1"/>
  <c r="K11" i="1"/>
  <c r="K120" i="1"/>
  <c r="K45" i="1"/>
  <c r="K108" i="1"/>
  <c r="K82" i="1"/>
  <c r="K46" i="1"/>
  <c r="K74" i="1"/>
  <c r="K112" i="1"/>
  <c r="K83" i="1"/>
  <c r="K42" i="1"/>
  <c r="K39" i="1"/>
  <c r="K43" i="1"/>
  <c r="K67" i="1"/>
  <c r="K65" i="1"/>
  <c r="K35" i="1"/>
  <c r="K73" i="1"/>
  <c r="K69" i="1"/>
  <c r="K53" i="1"/>
  <c r="K37" i="1"/>
  <c r="K21" i="1"/>
  <c r="K58" i="1"/>
  <c r="K93" i="1"/>
  <c r="K61" i="1"/>
  <c r="K7" i="1"/>
  <c r="K41" i="1"/>
  <c r="K22" i="1"/>
  <c r="K13" i="1"/>
  <c r="K68" i="1"/>
  <c r="K44" i="1"/>
  <c r="K114" i="1"/>
  <c r="K102" i="1"/>
  <c r="K63" i="1"/>
  <c r="K97" i="1"/>
  <c r="K10" i="1"/>
  <c r="K30" i="1"/>
  <c r="K15" i="1"/>
  <c r="K32" i="1"/>
  <c r="K85" i="1"/>
  <c r="K95" i="1"/>
  <c r="K57" i="1"/>
  <c r="K106" i="1"/>
  <c r="K76" i="1"/>
  <c r="K86" i="1"/>
  <c r="H66" i="1"/>
  <c r="H36" i="1"/>
  <c r="H60" i="1"/>
  <c r="H38" i="1"/>
  <c r="H52" i="1"/>
  <c r="H90" i="1"/>
  <c r="H48" i="1"/>
  <c r="H27" i="1"/>
  <c r="H16" i="1"/>
  <c r="H94" i="1"/>
  <c r="H31" i="1"/>
  <c r="H51" i="1"/>
  <c r="H29" i="1"/>
  <c r="H59" i="1"/>
  <c r="H20" i="1"/>
  <c r="H26" i="1"/>
  <c r="H28" i="1"/>
  <c r="H113" i="1"/>
  <c r="H17" i="1"/>
  <c r="H12" i="1"/>
  <c r="H100" i="1"/>
  <c r="H118" i="1"/>
  <c r="H56" i="1"/>
  <c r="H8" i="1"/>
  <c r="H72" i="1"/>
  <c r="H19" i="1"/>
  <c r="H6" i="1"/>
  <c r="H103" i="1"/>
  <c r="H105" i="1"/>
  <c r="H34" i="1"/>
  <c r="H98" i="1"/>
  <c r="H117" i="1"/>
  <c r="H23" i="1"/>
  <c r="H18" i="1"/>
  <c r="H119" i="1"/>
  <c r="H87" i="1"/>
  <c r="H9" i="1"/>
  <c r="H115" i="1"/>
  <c r="H25" i="1"/>
  <c r="H92" i="1"/>
  <c r="H107" i="1"/>
  <c r="H84" i="1"/>
  <c r="H50" i="1"/>
  <c r="H101" i="1"/>
  <c r="H14" i="1"/>
  <c r="H11" i="1"/>
  <c r="H120" i="1"/>
  <c r="H45" i="1"/>
  <c r="H46" i="1"/>
  <c r="H74" i="1"/>
  <c r="H109" i="1"/>
  <c r="H42" i="1"/>
  <c r="H39" i="1"/>
  <c r="H43" i="1"/>
  <c r="H67" i="1"/>
  <c r="H35" i="1"/>
  <c r="H73" i="1"/>
  <c r="H116" i="1"/>
  <c r="H104" i="1"/>
  <c r="H69" i="1"/>
  <c r="H37" i="1"/>
  <c r="H21" i="1"/>
  <c r="H58" i="1"/>
  <c r="H93" i="1"/>
  <c r="H40" i="1"/>
  <c r="H61" i="1"/>
  <c r="H7" i="1"/>
  <c r="H22" i="1"/>
  <c r="H13" i="1"/>
  <c r="H68" i="1"/>
  <c r="H114" i="1"/>
  <c r="H63" i="1"/>
  <c r="H10" i="1"/>
  <c r="H15" i="1"/>
  <c r="H32" i="1"/>
  <c r="H88" i="1"/>
  <c r="H95" i="1"/>
  <c r="H57" i="1"/>
  <c r="H106" i="1"/>
  <c r="H76" i="1"/>
  <c r="H86" i="1"/>
  <c r="E106" i="1"/>
  <c r="E57" i="1"/>
  <c r="E95" i="1"/>
  <c r="E88" i="1"/>
  <c r="E85" i="1"/>
  <c r="E32" i="1"/>
  <c r="E15" i="1"/>
  <c r="E30" i="1"/>
  <c r="E10" i="1"/>
  <c r="E63" i="1"/>
  <c r="E110" i="1"/>
  <c r="E102" i="1"/>
  <c r="E114" i="1"/>
  <c r="E44" i="1"/>
  <c r="E68" i="1"/>
  <c r="E13" i="1"/>
  <c r="E22" i="1"/>
  <c r="E41" i="1"/>
  <c r="E7" i="1"/>
  <c r="E61" i="1"/>
  <c r="E40" i="1"/>
  <c r="E93" i="1"/>
  <c r="E58" i="1"/>
  <c r="E21" i="1"/>
  <c r="E37" i="1"/>
  <c r="E53" i="1"/>
  <c r="E69" i="1"/>
  <c r="E104" i="1"/>
  <c r="E116" i="1"/>
  <c r="E73" i="1"/>
  <c r="E35" i="1"/>
  <c r="E65" i="1"/>
  <c r="E67" i="1"/>
  <c r="E43" i="1"/>
  <c r="E39" i="1"/>
  <c r="E42" i="1"/>
  <c r="E83" i="1"/>
  <c r="E112" i="1"/>
  <c r="E109" i="1"/>
  <c r="E74" i="1"/>
  <c r="E46" i="1"/>
  <c r="E82" i="1"/>
  <c r="E108" i="1"/>
  <c r="E45" i="1"/>
  <c r="E120" i="1"/>
  <c r="E11" i="1"/>
  <c r="E14" i="1"/>
  <c r="E64" i="1"/>
  <c r="E81" i="1"/>
  <c r="E111" i="1"/>
  <c r="E101" i="1"/>
  <c r="E50" i="1"/>
  <c r="E84" i="1"/>
  <c r="E107" i="1"/>
  <c r="E92" i="1"/>
  <c r="E25" i="1"/>
  <c r="E115" i="1"/>
  <c r="E54" i="1"/>
  <c r="E9" i="1"/>
  <c r="E87" i="1"/>
  <c r="E119" i="1"/>
  <c r="E18" i="1"/>
  <c r="E23" i="1"/>
  <c r="E117" i="1"/>
  <c r="E98" i="1"/>
  <c r="E34" i="1"/>
  <c r="E105" i="1"/>
  <c r="E103" i="1"/>
  <c r="E6" i="1"/>
  <c r="E19" i="1"/>
  <c r="E71" i="1"/>
  <c r="E72" i="1"/>
  <c r="E8" i="1"/>
  <c r="E56" i="1"/>
  <c r="E118" i="1"/>
  <c r="E100" i="1"/>
  <c r="E89" i="1"/>
  <c r="E24" i="1"/>
  <c r="E12" i="1"/>
  <c r="E17" i="1"/>
  <c r="E113" i="1"/>
  <c r="E28" i="1"/>
  <c r="E26" i="1"/>
  <c r="E96" i="1"/>
  <c r="E20" i="1"/>
  <c r="E59" i="1"/>
  <c r="E29" i="1"/>
  <c r="E62" i="1"/>
  <c r="E51" i="1"/>
  <c r="E47" i="1"/>
  <c r="E31" i="1"/>
  <c r="E91" i="1"/>
  <c r="E94" i="1"/>
  <c r="E75" i="1"/>
  <c r="E55" i="1"/>
  <c r="E16" i="1"/>
  <c r="E49" i="1"/>
  <c r="E27" i="1"/>
  <c r="E70" i="1"/>
  <c r="E48" i="1"/>
  <c r="E90" i="1"/>
  <c r="E52" i="1"/>
  <c r="E38" i="1"/>
  <c r="E99" i="1"/>
  <c r="E60" i="1"/>
  <c r="E36" i="1"/>
  <c r="E66" i="1"/>
  <c r="E33" i="1"/>
  <c r="E76" i="1"/>
  <c r="E86" i="1"/>
  <c r="H78" i="1"/>
  <c r="H122" i="1"/>
  <c r="E78" i="1"/>
  <c r="K78" i="1"/>
</calcChain>
</file>

<file path=xl/sharedStrings.xml><?xml version="1.0" encoding="utf-8"?>
<sst xmlns="http://schemas.openxmlformats.org/spreadsheetml/2006/main" count="603" uniqueCount="133">
  <si>
    <t>Κωδικός</t>
  </si>
  <si>
    <t>Πλήρης Επωνυμία</t>
  </si>
  <si>
    <t>Κύκλος Εργασιών 2015</t>
  </si>
  <si>
    <t>Κύκλος Εργασιών 2016</t>
  </si>
  <si>
    <t>Μεταβολή Κύκλου Εργασιών</t>
  </si>
  <si>
    <t>Αποτελέσματα Χρήσεως 2015</t>
  </si>
  <si>
    <t>Αποτελέσματα Χρήσεως 2016</t>
  </si>
  <si>
    <t>Μεταβολή Αποτελεσμάτων Χρήσεως</t>
  </si>
  <si>
    <t>Ιδία Κεφάλαια Χρήσεως 2015</t>
  </si>
  <si>
    <t>Ιδία Κεφάλαια Χρήσεως 2016</t>
  </si>
  <si>
    <t>Μεταβολή Ιδίων Κεφαλαίων Χρήσεως</t>
  </si>
  <si>
    <t>Υποχρεώσεις Χρήσεως 2015</t>
  </si>
  <si>
    <t>Υποχρεώσεις Χρήσεως 2016</t>
  </si>
  <si>
    <t>Μεταβολή Υποχρεώσεων Χρήσεως</t>
  </si>
  <si>
    <t>ΔΑΓΡΕΣ Α.Β.Ε.Ε.</t>
  </si>
  <si>
    <t>ΣΚΥΡΟΔΕΜΑ ΑΞΙΟΥ ΑΒΕΕ</t>
  </si>
  <si>
    <t>ΑΣΠΡΟΚΑΤ ΠΡΟΚΑΤΑΣΚΕΥΕΣ ΑΒΕΕ</t>
  </si>
  <si>
    <t>ΛΑΤΟΜΕΙΑ ΠΑΡΘΕΝΩΝ ΑΕ</t>
  </si>
  <si>
    <t>ΚΟΚΚΙΝΟΓΕΝΗΣ Δ.Ι. ΚΕΡΑΜΟΠΟΙΕΙΑ ΑΕ</t>
  </si>
  <si>
    <t>ΚΥΚΝΟΣ ΑΕ</t>
  </si>
  <si>
    <t>ΛΕΥΚΑ ΜΑΡΜΑΡΑ ΘΑΣΟΥ ΑΕ</t>
  </si>
  <si>
    <t>SIBELCO ΕΛΛΑΣ Α.Ε.</t>
  </si>
  <si>
    <t>ΕΛΛΗΝΙΚΑ ΛΑΤΟΜΕΙΑ ΑΕ</t>
  </si>
  <si>
    <t>ΑΡΜΟΣ ΠΡΟΚΑΤΑΣΚΕΥΕΣ Α.Ε.</t>
  </si>
  <si>
    <t>ΧΑΡΙΤΟΠΟΥΛΟΣ Δ.Ν. Α.Ε.</t>
  </si>
  <si>
    <t>ΛΑΤΟΜΕΙΑ ΛΕΣΒΟΥ ΑΕ</t>
  </si>
  <si>
    <t>ΤΕΧΝΟΜΠΕΤΟΝ ΑΕ</t>
  </si>
  <si>
    <t>ΤΡΙΑΣ ΕΜΠΟΡΟΛΑΤΟΜΙΚΗ ΑΕ</t>
  </si>
  <si>
    <t>GLASS STUDIO Α.Ε. (ΕΚΚΑΘΑΡΙΣΗ)</t>
  </si>
  <si>
    <t>ΠΕΠΠΑΣ ΑΓΓΕΛΟΣ Β. Α.Β.Ε.Ε.</t>
  </si>
  <si>
    <t>ΚΙΟΣΕΦΙΔΗΣ Χ. ΑΒΕΕ</t>
  </si>
  <si>
    <t>N.S. MARBLE ΑΕ</t>
  </si>
  <si>
    <t>MARMOR SG "STONE GROUP INTERNATIONAL" ΑΕ</t>
  </si>
  <si>
    <t>ΕΡΓΟΜΠΕΤΟΝ ΑΒΕΤΕ ΘΡΑΚΗΣ</t>
  </si>
  <si>
    <t>ΒΟΥΡΚΑ Π. ΑΦΟΙ ΣΤΑΝΤΑΡ ΜΠΕΤΟΝ ΑΒΕΕ</t>
  </si>
  <si>
    <t>F.H.L. Η. ΚΥΡΙΑΚΙΔΗΣ Α.Β.Ε.Ε.</t>
  </si>
  <si>
    <t>ΕΚΑΤ ΜΠΕΤΟΝ ΑΕ</t>
  </si>
  <si>
    <t>ΜΥΚΟΝΟΣ ΜΠΕΤΟΝ ΦΡ. ΚΙΟΤΣΕΚΟΓΛΟΥ ΑΕ</t>
  </si>
  <si>
    <t>ΑΡΙΣΤΕΙΔΟΠΟΥΛΟΙ ΑΦΟΙ ΚΕΡΑΜΟΥΡΓΙΚΗ ΑΒΕΕ</t>
  </si>
  <si>
    <t>ΕΡΜΗΣ ΣΚΥΡΟΔΕΜΑ ΑΕ</t>
  </si>
  <si>
    <t>ΠΟΥΛΙΟΣ Α. ΑΕ</t>
  </si>
  <si>
    <t>ΛΑΤΟΜΕΙΑ ΒΟΥΡΚΑ ΑΒΕΕ</t>
  </si>
  <si>
    <t>ΜΠΙΝΙΑΚΟΣ ΜΠΕΤΟΝ ΕΠΕ</t>
  </si>
  <si>
    <t>ΒΙΟΜΠΛΟΚ - ΧΛΙΑΠΗΣ ΑΕ</t>
  </si>
  <si>
    <t>ΤΣΙΒΙΚΗΣ Σ. "ΚΑΜΙΝΟΤΕΧΝΙΚΗ" ΑΕ</t>
  </si>
  <si>
    <t>ΤΕΡΝΑ ΛΕΥΚΟΛΙΘΟΙ Α.Ε.</t>
  </si>
  <si>
    <t>ΓΡΑΜΜΕΝΙΔΗΣ Α &amp; Γ ΑΕ</t>
  </si>
  <si>
    <t>ΓΥΨΟΜΕΤΑΛ ΑΕ</t>
  </si>
  <si>
    <t>ΒΛΑΧΟΠΟΥΛΟΣ ΑΕ</t>
  </si>
  <si>
    <t>ΑΣΦΑΛΤΙΚΗ Α.Ε.</t>
  </si>
  <si>
    <t>PAP SAFETY GLASS ΑΒΕΕ</t>
  </si>
  <si>
    <t>ΘΕΡΜΟΛΙΘ Α.Ε.</t>
  </si>
  <si>
    <t>ΛΑΤΟΜΕΙΑ ΤΥΡΝΑΒΟΥ ΑΕ</t>
  </si>
  <si>
    <t>ΛΑΤΟΜΕΙΑ ΑΔΡΑΝΩΝ ΑΒΕΕ</t>
  </si>
  <si>
    <t>CAO HELLAS ΘΕΣΣΑΛΙΚΗ ΑΣΒΕΣΤΟΠΟΙΙΑ Α.Ε.</t>
  </si>
  <si>
    <t>VENUS ΜΑΡΜΑΡΑ ΑΕΒΕ</t>
  </si>
  <si>
    <t>ΜΠΕΤΟΔΟΜΙΚΗ ΑΕ</t>
  </si>
  <si>
    <t>ΑΣΦΑΛΤΙΚΑ ΑΤΤΙΚΗΣ ΑΕ</t>
  </si>
  <si>
    <t>ΘΕΡΜΟΖΕΛ ΑΕ</t>
  </si>
  <si>
    <t>ΖΑΡΡΑΣ ΣΚΥΡΟΔΕΜΑ ΑΕ</t>
  </si>
  <si>
    <t>ΟΜΥΑ ΕΛΛΑΣ Α.Β.Ε.Ε.</t>
  </si>
  <si>
    <t>ΕΛΛΗΝΙΚΟΣ ΧΡΥΣΟΣ ΑΕ</t>
  </si>
  <si>
    <t>MERMEREN KOMBINAT AD PRILEP (ΔΛΠ)</t>
  </si>
  <si>
    <t>ΚΕΡΑΜΟΥΡΓΙΑ ΒΟΡΕΙΟΥ ΕΛΛΑΔΟΣ Α.Ε.</t>
  </si>
  <si>
    <t>MICROFILL ΖΑΦΡΑΝΑΣ Κ. ΑΕ</t>
  </si>
  <si>
    <t>ΓΑΛΑΞΙΑΣ ΑΒΕΑΕ</t>
  </si>
  <si>
    <t>ΔΟΞΑ Η ΕΤΟΙΜΟ ΜΠΕΤΟΝ Α.Β.Ε.Τ.Ε.</t>
  </si>
  <si>
    <t>ΔΟΜΙΚΗ ΚΡΗΤΗΣ Α.Ε.</t>
  </si>
  <si>
    <t>ΜΑΡΜΑΡΑ ΨΩΦΑΚΗ ΑΕ</t>
  </si>
  <si>
    <t>ΜΑΤΚΟ Δ. ΤΥΡΝΕΝΟΠΟΥΛΟΣ &amp; ΣΙΑ ΑΕ</t>
  </si>
  <si>
    <t>ΑΝΑΓΝΩΣΤΑΡΑ ΑΘ. ΑΦΟΙ ΑΕ (ΥΠΟ ΕΚΚΑΘΑΡΙΣΗ)</t>
  </si>
  <si>
    <t>BETOMIX ΑΕ</t>
  </si>
  <si>
    <t>ΒΙΟΚΕΦ Ν.Θ. ΚΑΚΚΟΣ Α.Ε.</t>
  </si>
  <si>
    <t>ΒΙΤΡΟΥΒΙΤ ΑΕ</t>
  </si>
  <si>
    <t>ΔΙΟΝΥΣΟΥ-ΠΕΝΤΕΛΗΣ ΑΕΒΕ ΛΑΤΟΜΕΙΩΝ ΜΑΡΜΑΡΟΥ</t>
  </si>
  <si>
    <t>ΛΑΡΣΙΝΟΣ ΑΕ</t>
  </si>
  <si>
    <t>ΖΑΧΑΡΑΚΗ ΑΦΟΙ ΑΕΒΕ</t>
  </si>
  <si>
    <t>ΗΡΑΚΛΗΣ ΓΕΝΙΚΗ ΕΤΑΙΡΙΑ ΤΣΙΜΕΝΤΩΝ Α.Ε.</t>
  </si>
  <si>
    <t>ΙΚΤΙΝΟΣ ΕΛΛΑΣ ΑΕ</t>
  </si>
  <si>
    <t>ΙΝΤΕΑΛ ΣΤΑΝΤΑΡΝΤ Α.Β.Ε.Ε.</t>
  </si>
  <si>
    <t>ΙΝΤΕΡΜΠΕΤΟΝ ΔΟΜΙΚΑ ΥΛΙΚΑ Α.Ε.</t>
  </si>
  <si>
    <t>ΚΑΒΑΣΙΛΑ ΜΑΡΜΑΡΑ ΑΕ</t>
  </si>
  <si>
    <t>ΛΑΤΟΜΕΙΑ ΚΥΡΙΑΚΟΥ ΑΕΒΕ</t>
  </si>
  <si>
    <t>ΜΙΚΕΛΗ ΜΑΡΜΑΡΑ ΑΕ &amp; ΒΕ</t>
  </si>
  <si>
    <t>ΜΠΕΤΟΦΙΛ Α.Β.Ε.Π.Μ.</t>
  </si>
  <si>
    <t>ΠΑΥΛΙΔΗΣ ΜΑΡΜΑΡΑ-ΓΡΑΝΙΤΕΣ Α.Ε.</t>
  </si>
  <si>
    <t>ΔΟΜΙΚΗ ΠΑΥΛΙΔΗΣ Π. ΑΕ</t>
  </si>
  <si>
    <t>ΛΑΤΟΜΕΙΑ ΓΟΥΡΝΩΝ ΑΕ</t>
  </si>
  <si>
    <t>ΣΚΥΡΟΔΕΜΑ ΒΕΡΟΙΑΣ ΑΕ</t>
  </si>
  <si>
    <t>ΤΙΤΑΝ ΑΝΩΝΥΜΗ ΕΤΑΙΡΙΑ ΤΣΙΜΕΝΤΩΝ</t>
  </si>
  <si>
    <t>CAO HELLAS ΜΑΚΕΔΟΝΙΚΗ ΑΣΒΕΣΤΟΠΟΙΙΑ ΑΒΕΕ</t>
  </si>
  <si>
    <t>ΧΑΛΥΨ ΔΟΜΙΚΑ ΥΛΙΚΑ Α.Ε.</t>
  </si>
  <si>
    <t>Β.Ε.Ε.Μ. ΑΦΟΙ ΝΙΚΟΥ ΑΕ</t>
  </si>
  <si>
    <t>ΑΝΔΡΕΑΔΗΣ ΚΩΝ/ΝΟΣ ΑΕ ΕΤΟΙΜΟ ΣΚΥΡΟΔΕΜΑ</t>
  </si>
  <si>
    <t>ΚΑΡΤΣΩΝΑΣ - ΛΑΡΣΙΝΟΣ Α.Ε</t>
  </si>
  <si>
    <t>ΜΠΥΡΟΣ ΕΛΛΗΝΙΚΑ ΜΑΡΜΑΡΑ Α.Ε.</t>
  </si>
  <si>
    <t>NORDIA A.E.</t>
  </si>
  <si>
    <t>ΓΕΩ ΕΛΛΑΣ Α.Ε.</t>
  </si>
  <si>
    <t>ΜΑΡΜΥΚ ΗΛΙΟΠΟΥΛΟΣ Α.Ε.</t>
  </si>
  <si>
    <t>ΑΡΑΓΩΝΙΤΗΣ Α.Ε.</t>
  </si>
  <si>
    <t>ΑΣΦΑΛΤΙΚΑ ΕΒΡΟΥ Α.Ε.</t>
  </si>
  <si>
    <t>ΝΙΚΟΣ Δ. ΜΕΛΗΣ Α.Ε.</t>
  </si>
  <si>
    <t>ΛΑΤΟΜΕΙΑ ΤΑΞΙΑΡΧΩΝ Α.Ε.</t>
  </si>
  <si>
    <t>ΛΑΤΟΜΕΙΑ Ν. ΝΙΚΟΛΑΟΥ Α.Ε.</t>
  </si>
  <si>
    <t>MASSIMA Α.Ε.</t>
  </si>
  <si>
    <t>ΜΑΡΜΑΡΑ ΚΑΛΑΝΤΖΗ Α.Β.Ε.Ε.</t>
  </si>
  <si>
    <t>ΑΦΟΙ Β. ΚΩΣΤΑΚΗ Α.Ε.</t>
  </si>
  <si>
    <t>Π. ΓΙΑΝΝΑΚΟΠΟΥΛΟΣ ΒΙΟΜΗΧΑΝΙΑ ΜΑΡΜΑΡΩΝ Α.Ε.</t>
  </si>
  <si>
    <t>ΑΧΕΡΩΝ ΜΠΕΤΟΝ Α.Ε.</t>
  </si>
  <si>
    <t>ΛΗΜΝΟΣ ΜΠΕΤΟΝ Ε.Π.Ε.</t>
  </si>
  <si>
    <t>ΛΕΥΚΑ ΜΑΡΜΑΡΑ ΑΤΛΑΣ Α.Ε.</t>
  </si>
  <si>
    <t>ΛΑΤΟΜΕΙΑ ΠΡΟΣΟΤΣΑΝΗΣ Ε.Π.Ε.</t>
  </si>
  <si>
    <t>ΛΑΤΟΜΕΙΑ ΛΑΜΙΑΣ Α.Β.&amp;Ε.Ε.</t>
  </si>
  <si>
    <t>ΛΑΤΟΜΕΙΑ ΚΑΡΔΙΤΣΗΣ Α.Ε.</t>
  </si>
  <si>
    <t>ΛΑΤΟΜΕΙΑ ΕΡΜΙΟΝΙΔΑΣ Α.Ε.</t>
  </si>
  <si>
    <t>Ι. ΔΕΜΙΡΤΖΟΓΛΟΥ - Κ. ΙΜΠΡΙΣΙΜΗ Α.Β.Ε.Ε.</t>
  </si>
  <si>
    <t>ΓΙΟΥΡΟΤΕΚ Ε.Π.Ε.</t>
  </si>
  <si>
    <t>ΒΙΟΜΠΕΤΟΝ Α.Ε.</t>
  </si>
  <si>
    <t>ΒΙΟΜΠΕΤΟΝ ΑΣΤΡΟΥΣ Α.Ε.</t>
  </si>
  <si>
    <t>ΒΛΑΒΙΑΝΟΣ Ι. ΑΛΕΞΙΣΦΑΙΡΑ ΚΡΥΣΤΑΛΛΑ Α.Β.Ε.Ε.</t>
  </si>
  <si>
    <t>ΔΟΜΙΚΗ ΝΕΑΠΟΛΗΣ Α.Ε.</t>
  </si>
  <si>
    <t>ΜΑΡΜΑΡΑ ΓΡΑΝΙΤΕΣ ΜΑΝΩΛΟΓΛΟΥ Α.Ε.</t>
  </si>
  <si>
    <t>ΜΠΕΤΟΝ ΜΠΑΛΑΝΤΑΝΗΣ ΕΠΕ</t>
  </si>
  <si>
    <t>ΛΑΤΟΜΕΙΑ ΜΑΚΡΗΣ Α.Ε.</t>
  </si>
  <si>
    <t>ΣΟΦΜΑΝ ΑΕ</t>
  </si>
  <si>
    <t>_</t>
  </si>
  <si>
    <t>ΚΕΡΔΟΦΟΡΕΣ</t>
  </si>
  <si>
    <t>ΖΗΜΙΟΓΟΝΕΣ</t>
  </si>
  <si>
    <t>Μεταβολή Υποχρεώσεων</t>
  </si>
  <si>
    <t>ΣΥΝΟΛΟ</t>
  </si>
  <si>
    <t xml:space="preserve"> </t>
  </si>
  <si>
    <t>ΟΙΚΟΝΟΜΙΚΑ ΑΠΟΤΕΛΕΣΜΑΤΑ ΕΠΙΧΕΙΡΗΣΕΩΝ ΜΗ ΜΕΤΑΛΛΙΚΩΝ ΟΡΥΚΤΩΝ</t>
  </si>
  <si>
    <t>Πηγή: New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</si>
</sst>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charset val="161"/>
      <scheme val="minor"/>
    </font>
    <font>
      <b/>
      <sz val="11"/>
      <name val="Calibri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showGridLines="0" workbookViewId="0">
      <pane ySplit="3" topLeftCell="A4" activePane="bottomLeft" state="frozen"/>
      <selection pane="bottomLeft" activeCell="B41" sqref="B41"/>
    </sheetView>
  </sheetViews>
  <sheetFormatPr baseColWidth="10" defaultColWidth="8.83203125" defaultRowHeight="14" x14ac:dyDescent="0"/>
  <cols>
    <col min="1" max="1" width="5" style="7" customWidth="1"/>
    <col min="2" max="2" width="42.83203125" style="5" customWidth="1"/>
    <col min="3" max="4" width="17.1640625" style="8" customWidth="1"/>
    <col min="5" max="5" width="17.1640625" style="18" customWidth="1"/>
    <col min="6" max="7" width="17.1640625" style="8" customWidth="1"/>
    <col min="8" max="8" width="17.1640625" style="5" customWidth="1"/>
    <col min="9" max="10" width="17.1640625" style="8" customWidth="1"/>
    <col min="11" max="11" width="17.1640625" style="5" customWidth="1"/>
    <col min="12" max="13" width="17.1640625" style="8" customWidth="1"/>
    <col min="14" max="15" width="17.1640625" style="5" customWidth="1"/>
    <col min="16" max="16" width="11.1640625" style="7" bestFit="1" customWidth="1"/>
    <col min="17" max="18" width="12.6640625" style="8" bestFit="1" customWidth="1"/>
    <col min="19" max="19" width="12" style="6" bestFit="1" customWidth="1"/>
    <col min="20" max="21" width="11.1640625" style="8" bestFit="1" customWidth="1"/>
    <col min="22" max="22" width="12.6640625" style="6" bestFit="1" customWidth="1"/>
    <col min="23" max="24" width="12.6640625" style="8" bestFit="1" customWidth="1"/>
    <col min="25" max="25" width="12.6640625" style="6" bestFit="1" customWidth="1"/>
    <col min="26" max="27" width="12.6640625" style="8" bestFit="1" customWidth="1"/>
    <col min="28" max="28" width="12.6640625" style="6" bestFit="1" customWidth="1"/>
    <col min="29" max="16384" width="8.83203125" style="5"/>
  </cols>
  <sheetData>
    <row r="1" spans="1:29">
      <c r="B1" s="5" t="s">
        <v>131</v>
      </c>
    </row>
    <row r="3" spans="1:29" s="4" customFormat="1" ht="72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1" t="s">
        <v>7</v>
      </c>
      <c r="I3" s="2" t="s">
        <v>8</v>
      </c>
      <c r="J3" s="2" t="s">
        <v>9</v>
      </c>
      <c r="K3" s="1" t="s">
        <v>10</v>
      </c>
      <c r="L3" s="2" t="s">
        <v>11</v>
      </c>
      <c r="M3" s="2" t="s">
        <v>12</v>
      </c>
      <c r="N3" s="1" t="s">
        <v>13</v>
      </c>
      <c r="P3" s="1" t="s">
        <v>0</v>
      </c>
      <c r="Q3" s="2" t="s">
        <v>2</v>
      </c>
      <c r="R3" s="2" t="s">
        <v>3</v>
      </c>
      <c r="S3" s="3" t="s">
        <v>4</v>
      </c>
      <c r="T3" s="2" t="s">
        <v>5</v>
      </c>
      <c r="U3" s="2" t="s">
        <v>6</v>
      </c>
      <c r="V3" s="3" t="s">
        <v>7</v>
      </c>
      <c r="W3" s="2" t="s">
        <v>8</v>
      </c>
      <c r="X3" s="2" t="s">
        <v>9</v>
      </c>
      <c r="Y3" s="3" t="s">
        <v>10</v>
      </c>
      <c r="Z3" s="2" t="s">
        <v>11</v>
      </c>
      <c r="AA3" s="2" t="s">
        <v>12</v>
      </c>
      <c r="AB3" s="3" t="s">
        <v>128</v>
      </c>
    </row>
    <row r="4" spans="1:29">
      <c r="A4" s="5"/>
      <c r="C4" s="5"/>
      <c r="D4" s="5"/>
      <c r="E4" s="5"/>
      <c r="F4" s="5"/>
      <c r="G4" s="5"/>
      <c r="I4" s="5"/>
      <c r="J4" s="5"/>
      <c r="L4" s="5"/>
      <c r="M4" s="5"/>
      <c r="N4" s="6"/>
      <c r="O4" s="6"/>
    </row>
    <row r="5" spans="1:29">
      <c r="A5" s="5"/>
      <c r="B5" s="9"/>
      <c r="C5" s="10"/>
      <c r="D5" s="10"/>
      <c r="E5" s="6"/>
      <c r="F5" s="10"/>
      <c r="G5" s="10"/>
      <c r="H5" s="6"/>
      <c r="I5" s="10"/>
      <c r="J5" s="10"/>
      <c r="K5" s="6"/>
      <c r="L5" s="10"/>
      <c r="M5" s="10"/>
      <c r="N5" s="6"/>
      <c r="O5" s="6" t="s">
        <v>126</v>
      </c>
      <c r="P5" s="7">
        <v>71</v>
      </c>
      <c r="Q5" s="8">
        <v>749862008</v>
      </c>
      <c r="R5" s="8">
        <v>827902777</v>
      </c>
      <c r="S5" s="6">
        <v>10.407350708185234</v>
      </c>
      <c r="T5" s="8">
        <v>134152503</v>
      </c>
      <c r="U5" s="8">
        <v>133675600</v>
      </c>
      <c r="V5" s="6">
        <v>-0.35549318077204362</v>
      </c>
      <c r="W5" s="8">
        <v>1328014951</v>
      </c>
      <c r="X5" s="8">
        <v>1218966746</v>
      </c>
      <c r="Y5" s="6">
        <v>-8.2113687739649492</v>
      </c>
      <c r="Z5" s="8">
        <v>749409813</v>
      </c>
      <c r="AA5" s="8">
        <v>739700193</v>
      </c>
      <c r="AB5" s="6">
        <v>-1.2956355563494668</v>
      </c>
    </row>
    <row r="6" spans="1:29">
      <c r="A6" s="7">
        <v>1</v>
      </c>
      <c r="B6" s="11" t="s">
        <v>85</v>
      </c>
      <c r="C6" s="10">
        <v>50511355</v>
      </c>
      <c r="D6" s="10">
        <v>62220000</v>
      </c>
      <c r="E6" s="6">
        <f t="shared" ref="E6:E37" si="0">SUM((D6/C6)*100)-100</f>
        <v>23.180223535876237</v>
      </c>
      <c r="F6" s="10">
        <v>19091935</v>
      </c>
      <c r="G6" s="10">
        <v>31100000</v>
      </c>
      <c r="H6" s="6">
        <f t="shared" ref="H6:H23" si="1">SUM((G6/F6)*100)-100</f>
        <v>62.896008183560213</v>
      </c>
      <c r="I6" s="10">
        <v>77856668</v>
      </c>
      <c r="J6" s="10" t="s">
        <v>125</v>
      </c>
      <c r="K6" s="6" t="s">
        <v>125</v>
      </c>
      <c r="L6" s="10">
        <v>10589470</v>
      </c>
      <c r="M6" s="10" t="s">
        <v>125</v>
      </c>
      <c r="N6" s="6" t="s">
        <v>125</v>
      </c>
      <c r="O6" s="6" t="s">
        <v>127</v>
      </c>
      <c r="P6" s="7">
        <v>40</v>
      </c>
      <c r="Q6" s="12">
        <v>415351693</v>
      </c>
      <c r="R6" s="12">
        <v>438479424</v>
      </c>
      <c r="S6" s="6">
        <v>5.5682284169719338</v>
      </c>
      <c r="T6" s="12">
        <v>-170659490</v>
      </c>
      <c r="U6" s="12">
        <v>-82223881</v>
      </c>
      <c r="V6" s="6">
        <v>-51.819918716503835</v>
      </c>
      <c r="W6" s="12">
        <v>555266458</v>
      </c>
      <c r="X6" s="12">
        <v>543830975</v>
      </c>
      <c r="Y6" s="6">
        <v>-2.0594586320213182</v>
      </c>
      <c r="Z6" s="12">
        <v>1099065529</v>
      </c>
      <c r="AA6" s="12">
        <v>1389667295</v>
      </c>
      <c r="AB6" s="6">
        <v>26.440804331695134</v>
      </c>
    </row>
    <row r="7" spans="1:29">
      <c r="A7" s="7">
        <v>2</v>
      </c>
      <c r="B7" s="11" t="s">
        <v>35</v>
      </c>
      <c r="C7" s="10">
        <v>42135807</v>
      </c>
      <c r="D7" s="10">
        <v>65573616</v>
      </c>
      <c r="E7" s="6">
        <f t="shared" si="0"/>
        <v>55.624445498338275</v>
      </c>
      <c r="F7" s="10">
        <v>10147264</v>
      </c>
      <c r="G7" s="10">
        <v>27707236</v>
      </c>
      <c r="H7" s="6">
        <f t="shared" si="1"/>
        <v>173.0512973743464</v>
      </c>
      <c r="I7" s="10">
        <v>44796893</v>
      </c>
      <c r="J7" s="10">
        <v>65103072</v>
      </c>
      <c r="K7" s="6">
        <f t="shared" ref="K7:K23" si="2">SUM((J7/I7)*100)-100</f>
        <v>45.329436128527931</v>
      </c>
      <c r="L7" s="10">
        <v>24858614</v>
      </c>
      <c r="M7" s="10">
        <v>42334119</v>
      </c>
      <c r="N7" s="6">
        <f t="shared" ref="N7:N39" si="3">SUM((M7/L7)*100)-100</f>
        <v>70.299595142351876</v>
      </c>
      <c r="O7" s="13" t="s">
        <v>129</v>
      </c>
      <c r="P7" s="14"/>
      <c r="Q7" s="12" t="s">
        <v>130</v>
      </c>
      <c r="R7" s="12">
        <f>SUM(R5:R6)</f>
        <v>1266382201</v>
      </c>
      <c r="S7" s="13" t="e">
        <f>SUM((R7/Q7)*100)-100</f>
        <v>#VALUE!</v>
      </c>
      <c r="T7" s="12">
        <f t="shared" ref="T7" si="4">SUM(T5:T6)</f>
        <v>-36506987</v>
      </c>
      <c r="U7" s="12">
        <f t="shared" ref="U7" si="5">SUM(U5:U6)</f>
        <v>51451719</v>
      </c>
      <c r="V7" s="13">
        <f>SUM((U7/T7)*100)-100</f>
        <v>-240.9366349515505</v>
      </c>
      <c r="W7" s="12">
        <f t="shared" ref="W7" si="6">SUM(W5:W6)</f>
        <v>1883281409</v>
      </c>
      <c r="X7" s="12">
        <f t="shared" ref="X7" si="7">SUM(X5:X6)</f>
        <v>1762797721</v>
      </c>
      <c r="Y7" s="13">
        <f>SUM((X7/W7)*100)-100</f>
        <v>-6.3975403476199233</v>
      </c>
      <c r="Z7" s="12">
        <f t="shared" ref="Z7" si="8">SUM(Z5:Z6)</f>
        <v>1848475342</v>
      </c>
      <c r="AA7" s="12">
        <f t="shared" ref="AA7" si="9">SUM(AA5:AA6)</f>
        <v>2129367488</v>
      </c>
      <c r="AB7" s="13">
        <f>SUM((AA7/Z7)*100)-100</f>
        <v>15.195882769855189</v>
      </c>
    </row>
    <row r="8" spans="1:29">
      <c r="A8" s="7">
        <v>3</v>
      </c>
      <c r="B8" s="11" t="s">
        <v>89</v>
      </c>
      <c r="C8" s="10">
        <v>273193000</v>
      </c>
      <c r="D8" s="10">
        <v>262475000</v>
      </c>
      <c r="E8" s="6">
        <f t="shared" si="0"/>
        <v>-3.9232337578195597</v>
      </c>
      <c r="F8" s="10">
        <v>63619000</v>
      </c>
      <c r="G8" s="10">
        <v>22706000</v>
      </c>
      <c r="H8" s="6">
        <f t="shared" si="1"/>
        <v>-64.3094044232069</v>
      </c>
      <c r="I8" s="10">
        <v>860544000</v>
      </c>
      <c r="J8" s="10">
        <v>827269000</v>
      </c>
      <c r="K8" s="6">
        <f t="shared" si="2"/>
        <v>-3.8667401085824764</v>
      </c>
      <c r="L8" s="10">
        <v>387754000</v>
      </c>
      <c r="M8" s="10">
        <v>439968000</v>
      </c>
      <c r="N8" s="6">
        <f t="shared" si="3"/>
        <v>13.465754060564166</v>
      </c>
      <c r="O8" s="6"/>
    </row>
    <row r="9" spans="1:29">
      <c r="A9" s="7">
        <v>4</v>
      </c>
      <c r="B9" s="11" t="s">
        <v>75</v>
      </c>
      <c r="C9" s="10">
        <v>51777506</v>
      </c>
      <c r="D9" s="10">
        <v>80263724</v>
      </c>
      <c r="E9" s="6">
        <f t="shared" si="0"/>
        <v>55.01658963643402</v>
      </c>
      <c r="F9" s="10">
        <v>4758177</v>
      </c>
      <c r="G9" s="10">
        <v>11478423</v>
      </c>
      <c r="H9" s="6">
        <f t="shared" si="1"/>
        <v>141.23572956617627</v>
      </c>
      <c r="I9" s="10">
        <v>4292221</v>
      </c>
      <c r="J9" s="10">
        <v>11938140</v>
      </c>
      <c r="K9" s="6">
        <f t="shared" si="2"/>
        <v>178.13432719331087</v>
      </c>
      <c r="L9" s="10">
        <v>46085368</v>
      </c>
      <c r="M9" s="10">
        <v>44894045</v>
      </c>
      <c r="N9" s="6">
        <f t="shared" si="3"/>
        <v>-2.5850352328747732</v>
      </c>
      <c r="O9" s="6"/>
    </row>
    <row r="10" spans="1:29">
      <c r="A10" s="7">
        <v>5</v>
      </c>
      <c r="B10" s="11" t="s">
        <v>24</v>
      </c>
      <c r="C10" s="10">
        <v>11099767</v>
      </c>
      <c r="D10" s="10">
        <v>9412714</v>
      </c>
      <c r="E10" s="6">
        <f t="shared" si="0"/>
        <v>-15.198994717636864</v>
      </c>
      <c r="F10" s="10">
        <v>8538984</v>
      </c>
      <c r="G10" s="10">
        <v>5850845</v>
      </c>
      <c r="H10" s="6">
        <f t="shared" si="1"/>
        <v>-31.480782725438999</v>
      </c>
      <c r="I10" s="10">
        <v>28827420</v>
      </c>
      <c r="J10" s="10">
        <v>28204642</v>
      </c>
      <c r="K10" s="6">
        <f t="shared" si="2"/>
        <v>-2.1603667619231999</v>
      </c>
      <c r="L10" s="10">
        <v>2776360</v>
      </c>
      <c r="M10" s="10">
        <v>2192580</v>
      </c>
      <c r="N10" s="6">
        <f t="shared" si="3"/>
        <v>-21.026812084888121</v>
      </c>
      <c r="O10" s="6"/>
      <c r="P10" s="14">
        <v>111</v>
      </c>
      <c r="Q10" s="12">
        <v>1165213701</v>
      </c>
      <c r="R10" s="12">
        <v>1266382201</v>
      </c>
      <c r="S10" s="13">
        <v>8.6823987662671698</v>
      </c>
      <c r="T10" s="12">
        <v>-36506987</v>
      </c>
      <c r="U10" s="12">
        <v>51451719</v>
      </c>
      <c r="V10" s="13">
        <v>-240.9366349515505</v>
      </c>
      <c r="W10" s="12">
        <v>1883281409</v>
      </c>
      <c r="X10" s="12">
        <v>1762797721</v>
      </c>
      <c r="Y10" s="13">
        <v>-6.3975403476199233</v>
      </c>
      <c r="Z10" s="12">
        <v>1848475342</v>
      </c>
      <c r="AA10" s="12">
        <v>2129367488</v>
      </c>
      <c r="AB10" s="13">
        <v>15.195882769855189</v>
      </c>
    </row>
    <row r="11" spans="1:29">
      <c r="A11" s="7">
        <v>6</v>
      </c>
      <c r="B11" s="11" t="s">
        <v>62</v>
      </c>
      <c r="C11" s="10">
        <v>16307620</v>
      </c>
      <c r="D11" s="10">
        <v>16638331</v>
      </c>
      <c r="E11" s="6">
        <f t="shared" si="0"/>
        <v>2.0279538031913802</v>
      </c>
      <c r="F11" s="10">
        <v>5485460</v>
      </c>
      <c r="G11" s="10">
        <v>3946602</v>
      </c>
      <c r="H11" s="6">
        <f t="shared" si="1"/>
        <v>-28.053399350282376</v>
      </c>
      <c r="I11" s="10">
        <v>18007223</v>
      </c>
      <c r="J11" s="10">
        <v>19263036</v>
      </c>
      <c r="K11" s="6">
        <f t="shared" si="2"/>
        <v>6.9739404015821833</v>
      </c>
      <c r="L11" s="10">
        <v>5574193</v>
      </c>
      <c r="M11" s="10">
        <v>5429564</v>
      </c>
      <c r="N11" s="6">
        <f t="shared" si="3"/>
        <v>-2.5946177321093842</v>
      </c>
      <c r="O11" s="6"/>
      <c r="P11" s="11" t="s">
        <v>77</v>
      </c>
      <c r="Q11" s="10">
        <v>218330000</v>
      </c>
      <c r="R11" s="10">
        <v>235587000</v>
      </c>
      <c r="S11" s="6">
        <f t="shared" ref="S11:S13" si="10">SUM((R11/Q11)*100)-100</f>
        <v>7.9040901387807452</v>
      </c>
      <c r="T11" s="10">
        <v>-42191000</v>
      </c>
      <c r="U11" s="10">
        <v>-18886000</v>
      </c>
      <c r="V11" s="6">
        <f t="shared" ref="V11:V13" si="11">SUM((U11/T11)*100)-100</f>
        <v>-55.236898864686786</v>
      </c>
      <c r="W11" s="10">
        <v>303652000</v>
      </c>
      <c r="X11" s="10">
        <v>283780000</v>
      </c>
      <c r="Y11" s="6">
        <f>SUM((X11/W11)*100)-100</f>
        <v>-6.5443336450937295</v>
      </c>
      <c r="Z11" s="10">
        <v>165640000</v>
      </c>
      <c r="AA11" s="10">
        <v>237314000</v>
      </c>
      <c r="AB11" s="6">
        <f>SUM((AA11/Z11)*100)-100</f>
        <v>43.270949046124116</v>
      </c>
      <c r="AC11" s="6"/>
    </row>
    <row r="12" spans="1:29">
      <c r="A12" s="7">
        <v>7</v>
      </c>
      <c r="B12" s="11" t="s">
        <v>95</v>
      </c>
      <c r="C12" s="10">
        <v>15937263</v>
      </c>
      <c r="D12" s="10">
        <v>17413197</v>
      </c>
      <c r="E12" s="6">
        <f t="shared" si="0"/>
        <v>9.2609000679727842</v>
      </c>
      <c r="F12" s="10">
        <v>2058632</v>
      </c>
      <c r="G12" s="10">
        <v>3826002</v>
      </c>
      <c r="H12" s="6">
        <f t="shared" si="1"/>
        <v>85.85167237272131</v>
      </c>
      <c r="I12" s="10">
        <v>1628844</v>
      </c>
      <c r="J12" s="10">
        <v>7908178</v>
      </c>
      <c r="K12" s="6">
        <f t="shared" si="2"/>
        <v>385.50861838211637</v>
      </c>
      <c r="L12" s="10">
        <v>22231554</v>
      </c>
      <c r="M12" s="10">
        <v>14749159</v>
      </c>
      <c r="N12" s="6">
        <f t="shared" si="3"/>
        <v>-33.656644065457598</v>
      </c>
      <c r="O12" s="6"/>
      <c r="P12" s="11" t="s">
        <v>61</v>
      </c>
      <c r="Q12" s="10">
        <v>34368085</v>
      </c>
      <c r="R12" s="10">
        <v>38557101</v>
      </c>
      <c r="S12" s="6">
        <f t="shared" si="10"/>
        <v>12.188680282884533</v>
      </c>
      <c r="T12" s="10">
        <v>-96147528</v>
      </c>
      <c r="U12" s="10">
        <v>-29175246</v>
      </c>
      <c r="V12" s="6">
        <f t="shared" si="11"/>
        <v>-69.655750275763722</v>
      </c>
      <c r="W12" s="10">
        <v>16158073</v>
      </c>
      <c r="X12" s="10">
        <v>49596491</v>
      </c>
      <c r="Y12" s="6">
        <f>SUM((X12/W12)*100)-100</f>
        <v>206.94558070136208</v>
      </c>
      <c r="Z12" s="10">
        <v>710120316</v>
      </c>
      <c r="AA12" s="10">
        <v>982292912</v>
      </c>
      <c r="AB12" s="6">
        <f>SUM((AA12/Z12)*100)-100</f>
        <v>38.327673475546646</v>
      </c>
      <c r="AC12" s="6"/>
    </row>
    <row r="13" spans="1:29">
      <c r="A13" s="7">
        <v>8</v>
      </c>
      <c r="B13" s="11" t="s">
        <v>32</v>
      </c>
      <c r="C13" s="10">
        <v>32984060</v>
      </c>
      <c r="D13" s="10">
        <v>32894687</v>
      </c>
      <c r="E13" s="6">
        <f t="shared" si="0"/>
        <v>-0.27095815372636878</v>
      </c>
      <c r="F13" s="10">
        <v>2597433</v>
      </c>
      <c r="G13" s="10">
        <v>3620583</v>
      </c>
      <c r="H13" s="6">
        <f t="shared" si="1"/>
        <v>39.390813930522938</v>
      </c>
      <c r="I13" s="10">
        <v>13133014</v>
      </c>
      <c r="J13" s="10">
        <v>16484095</v>
      </c>
      <c r="K13" s="6">
        <f t="shared" si="2"/>
        <v>25.516465603402239</v>
      </c>
      <c r="L13" s="10">
        <v>27390454</v>
      </c>
      <c r="M13" s="10">
        <v>33480925</v>
      </c>
      <c r="N13" s="6">
        <f t="shared" si="3"/>
        <v>22.235743153435862</v>
      </c>
      <c r="O13" s="6"/>
      <c r="Q13" s="8">
        <f>SUM(Q10-(Q11+Q12))</f>
        <v>912515616</v>
      </c>
      <c r="R13" s="8">
        <f>SUM(R10-(R11+R12))</f>
        <v>992238100</v>
      </c>
      <c r="S13" s="6">
        <f t="shared" si="10"/>
        <v>8.7365610628629611</v>
      </c>
      <c r="T13" s="8">
        <f>SUM(T10-(T11+T12))</f>
        <v>101831541</v>
      </c>
      <c r="U13" s="8">
        <f>SUM(U10-(U11+U12))</f>
        <v>99512965</v>
      </c>
      <c r="V13" s="6">
        <f t="shared" si="11"/>
        <v>-2.2768741170282425</v>
      </c>
      <c r="W13" s="8">
        <f>SUM(W10-(W11+W12))</f>
        <v>1563471336</v>
      </c>
      <c r="X13" s="8">
        <f>SUM(X10-(X11+X12))</f>
        <v>1429421230</v>
      </c>
      <c r="Y13" s="6">
        <f t="shared" ref="Y13" si="12">SUM((X13/W13)*100)-100</f>
        <v>-8.5738767902809911</v>
      </c>
      <c r="Z13" s="8">
        <f>SUM(Z10-(Z11+Z12))</f>
        <v>972715026</v>
      </c>
      <c r="AA13" s="8">
        <f>SUM(AA10-(AA11+AA12))</f>
        <v>909760576</v>
      </c>
      <c r="AB13" s="6">
        <f t="shared" ref="AB13" si="13">SUM((AA13/Z13)*100)-100</f>
        <v>-6.4720342872548571</v>
      </c>
    </row>
    <row r="14" spans="1:29">
      <c r="A14" s="7">
        <v>9</v>
      </c>
      <c r="B14" s="11" t="s">
        <v>63</v>
      </c>
      <c r="C14" s="10">
        <v>22932151</v>
      </c>
      <c r="D14" s="10">
        <v>22780000</v>
      </c>
      <c r="E14" s="6">
        <f t="shared" si="0"/>
        <v>-0.66348333394455494</v>
      </c>
      <c r="F14" s="10">
        <v>1165137</v>
      </c>
      <c r="G14" s="10">
        <v>2120000</v>
      </c>
      <c r="H14" s="6">
        <f t="shared" si="1"/>
        <v>81.952851896386449</v>
      </c>
      <c r="I14" s="10">
        <v>38845229</v>
      </c>
      <c r="J14" s="10">
        <v>0</v>
      </c>
      <c r="K14" s="6">
        <f t="shared" si="2"/>
        <v>-100</v>
      </c>
      <c r="L14" s="10">
        <v>39010069</v>
      </c>
      <c r="M14" s="10">
        <v>0</v>
      </c>
      <c r="N14" s="6">
        <f t="shared" si="3"/>
        <v>-100</v>
      </c>
      <c r="O14" s="6"/>
    </row>
    <row r="15" spans="1:29">
      <c r="A15" s="7">
        <v>10</v>
      </c>
      <c r="B15" s="11" t="s">
        <v>22</v>
      </c>
      <c r="C15" s="10">
        <v>23806755</v>
      </c>
      <c r="D15" s="10">
        <v>38169941</v>
      </c>
      <c r="E15" s="6">
        <f t="shared" si="0"/>
        <v>60.332397254476717</v>
      </c>
      <c r="F15" s="10">
        <v>1103086</v>
      </c>
      <c r="G15" s="10">
        <v>1992574</v>
      </c>
      <c r="H15" s="6">
        <f t="shared" si="1"/>
        <v>80.636323913094714</v>
      </c>
      <c r="I15" s="10">
        <v>20879824</v>
      </c>
      <c r="J15" s="10">
        <v>21997982</v>
      </c>
      <c r="K15" s="6">
        <f t="shared" si="2"/>
        <v>5.3552079749331227</v>
      </c>
      <c r="L15" s="10">
        <v>16804769</v>
      </c>
      <c r="M15" s="10">
        <v>11771971</v>
      </c>
      <c r="N15" s="6">
        <f t="shared" si="3"/>
        <v>-29.948629463457664</v>
      </c>
      <c r="O15" s="6"/>
    </row>
    <row r="16" spans="1:29">
      <c r="A16" s="7">
        <v>11</v>
      </c>
      <c r="B16" s="11" t="s">
        <v>112</v>
      </c>
      <c r="C16" s="10">
        <v>2339463</v>
      </c>
      <c r="D16" s="10">
        <v>2783725</v>
      </c>
      <c r="E16" s="6">
        <f t="shared" si="0"/>
        <v>18.989913497242753</v>
      </c>
      <c r="F16" s="10">
        <v>1398011</v>
      </c>
      <c r="G16" s="10">
        <v>1894228</v>
      </c>
      <c r="H16" s="6">
        <f t="shared" si="1"/>
        <v>35.494498970322837</v>
      </c>
      <c r="I16" s="10">
        <v>10507927</v>
      </c>
      <c r="J16" s="10">
        <v>11862851</v>
      </c>
      <c r="K16" s="6">
        <f t="shared" si="2"/>
        <v>12.894303510102418</v>
      </c>
      <c r="L16" s="10">
        <v>92206</v>
      </c>
      <c r="M16" s="10">
        <v>1736078</v>
      </c>
      <c r="N16" s="6">
        <f t="shared" si="3"/>
        <v>1782.8254126629504</v>
      </c>
      <c r="O16" s="6"/>
    </row>
    <row r="17" spans="1:15" s="5" customFormat="1">
      <c r="A17" s="7">
        <v>12</v>
      </c>
      <c r="B17" s="11" t="s">
        <v>96</v>
      </c>
      <c r="C17" s="10">
        <v>13759406</v>
      </c>
      <c r="D17" s="10">
        <v>14073710</v>
      </c>
      <c r="E17" s="6">
        <f t="shared" si="0"/>
        <v>2.2842846558928613</v>
      </c>
      <c r="F17" s="10">
        <v>2423110</v>
      </c>
      <c r="G17" s="10">
        <v>1816268</v>
      </c>
      <c r="H17" s="6">
        <f t="shared" si="1"/>
        <v>-25.043931146336732</v>
      </c>
      <c r="I17" s="10">
        <v>15811403</v>
      </c>
      <c r="J17" s="10">
        <v>16877579</v>
      </c>
      <c r="K17" s="6">
        <f t="shared" si="2"/>
        <v>6.7430828244653611</v>
      </c>
      <c r="L17" s="10">
        <v>3156104</v>
      </c>
      <c r="M17" s="10">
        <v>3296179</v>
      </c>
      <c r="N17" s="6">
        <f t="shared" si="3"/>
        <v>4.4382251028483211</v>
      </c>
      <c r="O17" s="6"/>
    </row>
    <row r="18" spans="1:15" s="5" customFormat="1">
      <c r="A18" s="7">
        <v>13</v>
      </c>
      <c r="B18" s="11" t="s">
        <v>78</v>
      </c>
      <c r="C18" s="10">
        <v>34069705</v>
      </c>
      <c r="D18" s="10">
        <v>31724004</v>
      </c>
      <c r="E18" s="6">
        <f t="shared" si="0"/>
        <v>-6.8850053148390913</v>
      </c>
      <c r="F18" s="10">
        <v>2207286</v>
      </c>
      <c r="G18" s="10">
        <v>1409842</v>
      </c>
      <c r="H18" s="6">
        <f t="shared" si="1"/>
        <v>-36.127805821266477</v>
      </c>
      <c r="I18" s="10">
        <v>33041871</v>
      </c>
      <c r="J18" s="10">
        <v>31579681</v>
      </c>
      <c r="K18" s="6">
        <f t="shared" si="2"/>
        <v>-4.4252639325418386</v>
      </c>
      <c r="L18" s="10">
        <v>32472697</v>
      </c>
      <c r="M18" s="10">
        <v>32665389</v>
      </c>
      <c r="N18" s="6">
        <f t="shared" si="3"/>
        <v>0.59339696976816469</v>
      </c>
      <c r="O18" s="6"/>
    </row>
    <row r="19" spans="1:15" s="5" customFormat="1">
      <c r="A19" s="7">
        <v>14</v>
      </c>
      <c r="B19" s="11" t="s">
        <v>86</v>
      </c>
      <c r="C19" s="10">
        <v>5865677</v>
      </c>
      <c r="D19" s="10">
        <v>6963092</v>
      </c>
      <c r="E19" s="6">
        <f t="shared" si="0"/>
        <v>18.709093596527723</v>
      </c>
      <c r="F19" s="10">
        <v>693977</v>
      </c>
      <c r="G19" s="10">
        <v>1239518</v>
      </c>
      <c r="H19" s="6">
        <f t="shared" si="1"/>
        <v>78.610818514158268</v>
      </c>
      <c r="I19" s="10">
        <v>6565837</v>
      </c>
      <c r="J19" s="10">
        <v>7405459</v>
      </c>
      <c r="K19" s="6">
        <f t="shared" si="2"/>
        <v>12.787737496377076</v>
      </c>
      <c r="L19" s="10">
        <v>3611745</v>
      </c>
      <c r="M19" s="10">
        <v>3552241</v>
      </c>
      <c r="N19" s="6">
        <f t="shared" si="3"/>
        <v>-1.6475138748721179</v>
      </c>
      <c r="O19" s="6"/>
    </row>
    <row r="20" spans="1:15" s="5" customFormat="1">
      <c r="A20" s="7">
        <v>15</v>
      </c>
      <c r="B20" s="11" t="s">
        <v>101</v>
      </c>
      <c r="C20" s="10">
        <v>2997320</v>
      </c>
      <c r="D20" s="10">
        <v>3602644</v>
      </c>
      <c r="E20" s="6">
        <f t="shared" si="0"/>
        <v>20.195507987135159</v>
      </c>
      <c r="F20" s="10">
        <v>765024</v>
      </c>
      <c r="G20" s="10">
        <v>1163756</v>
      </c>
      <c r="H20" s="6">
        <f t="shared" si="1"/>
        <v>52.120194921989395</v>
      </c>
      <c r="I20" s="10">
        <v>5572143</v>
      </c>
      <c r="J20" s="10">
        <v>6395499</v>
      </c>
      <c r="K20" s="6">
        <f t="shared" si="2"/>
        <v>14.776289840372002</v>
      </c>
      <c r="L20" s="10">
        <v>2421819</v>
      </c>
      <c r="M20" s="10">
        <v>2288684</v>
      </c>
      <c r="N20" s="6">
        <f t="shared" si="3"/>
        <v>-5.4973142088653191</v>
      </c>
      <c r="O20" s="6"/>
    </row>
    <row r="21" spans="1:15" s="5" customFormat="1">
      <c r="A21" s="7">
        <v>16</v>
      </c>
      <c r="B21" s="11" t="s">
        <v>40</v>
      </c>
      <c r="C21" s="10">
        <v>3789934</v>
      </c>
      <c r="D21" s="10">
        <v>4943927</v>
      </c>
      <c r="E21" s="6">
        <f t="shared" si="0"/>
        <v>30.448894360693345</v>
      </c>
      <c r="F21" s="10">
        <v>790599</v>
      </c>
      <c r="G21" s="10">
        <v>1140601</v>
      </c>
      <c r="H21" s="6">
        <f t="shared" si="1"/>
        <v>44.270483519458026</v>
      </c>
      <c r="I21" s="10">
        <v>2906204</v>
      </c>
      <c r="J21" s="10">
        <v>3148275</v>
      </c>
      <c r="K21" s="6">
        <f t="shared" si="2"/>
        <v>8.3294565694631046</v>
      </c>
      <c r="L21" s="10">
        <v>1406862</v>
      </c>
      <c r="M21" s="10">
        <v>1736536</v>
      </c>
      <c r="N21" s="6">
        <f t="shared" si="3"/>
        <v>23.433286278256134</v>
      </c>
      <c r="O21" s="6"/>
    </row>
    <row r="22" spans="1:15" s="5" customFormat="1">
      <c r="A22" s="7">
        <v>17</v>
      </c>
      <c r="B22" s="11" t="s">
        <v>33</v>
      </c>
      <c r="C22" s="10">
        <v>11137868</v>
      </c>
      <c r="D22" s="10">
        <v>7452251</v>
      </c>
      <c r="E22" s="6">
        <f t="shared" si="0"/>
        <v>-33.09086622323052</v>
      </c>
      <c r="F22" s="10">
        <v>4051454</v>
      </c>
      <c r="G22" s="10">
        <v>898652</v>
      </c>
      <c r="H22" s="6">
        <f t="shared" si="1"/>
        <v>-77.819024972269219</v>
      </c>
      <c r="I22" s="10">
        <v>15405051</v>
      </c>
      <c r="J22" s="10">
        <v>16025767</v>
      </c>
      <c r="K22" s="6">
        <f t="shared" si="2"/>
        <v>4.0293018179556839</v>
      </c>
      <c r="L22" s="10">
        <v>3607457</v>
      </c>
      <c r="M22" s="10">
        <v>1167519</v>
      </c>
      <c r="N22" s="6">
        <f t="shared" si="3"/>
        <v>-67.635955189486666</v>
      </c>
      <c r="O22" s="6"/>
    </row>
    <row r="23" spans="1:15" s="5" customFormat="1">
      <c r="A23" s="7">
        <v>18</v>
      </c>
      <c r="B23" s="11" t="s">
        <v>79</v>
      </c>
      <c r="C23" s="10">
        <v>12313981</v>
      </c>
      <c r="D23" s="10">
        <v>13056189</v>
      </c>
      <c r="E23" s="6">
        <f t="shared" si="0"/>
        <v>6.0273602825926105</v>
      </c>
      <c r="F23" s="10">
        <v>51018</v>
      </c>
      <c r="G23" s="10">
        <v>802210</v>
      </c>
      <c r="H23" s="6">
        <f t="shared" si="1"/>
        <v>1472.4058175545886</v>
      </c>
      <c r="I23" s="10">
        <v>1181426</v>
      </c>
      <c r="J23" s="10">
        <v>1351287</v>
      </c>
      <c r="K23" s="6">
        <f t="shared" si="2"/>
        <v>14.377625005713426</v>
      </c>
      <c r="L23" s="10">
        <v>5392377</v>
      </c>
      <c r="M23" s="10">
        <v>5036634</v>
      </c>
      <c r="N23" s="6">
        <f t="shared" si="3"/>
        <v>-6.5971463048670387</v>
      </c>
      <c r="O23" s="6"/>
    </row>
    <row r="24" spans="1:15" s="5" customFormat="1">
      <c r="A24" s="7">
        <v>19</v>
      </c>
      <c r="B24" s="11" t="s">
        <v>94</v>
      </c>
      <c r="C24" s="10">
        <v>920623</v>
      </c>
      <c r="D24" s="10">
        <v>5829951</v>
      </c>
      <c r="E24" s="6">
        <f t="shared" si="0"/>
        <v>533.26149792042997</v>
      </c>
      <c r="F24" s="10">
        <v>-221593</v>
      </c>
      <c r="G24" s="10">
        <v>756893</v>
      </c>
      <c r="H24" s="6" t="s">
        <v>125</v>
      </c>
      <c r="I24" s="10">
        <v>-211119</v>
      </c>
      <c r="J24" s="10">
        <v>321485</v>
      </c>
      <c r="K24" s="6" t="s">
        <v>125</v>
      </c>
      <c r="L24" s="10">
        <v>1549896</v>
      </c>
      <c r="M24" s="10">
        <v>1274800</v>
      </c>
      <c r="N24" s="6">
        <f t="shared" si="3"/>
        <v>-17.749319954371131</v>
      </c>
      <c r="O24" s="6"/>
    </row>
    <row r="25" spans="1:15" s="5" customFormat="1">
      <c r="A25" s="7">
        <v>20</v>
      </c>
      <c r="B25" s="11" t="s">
        <v>72</v>
      </c>
      <c r="C25" s="10">
        <v>6004288</v>
      </c>
      <c r="D25" s="10">
        <v>6413849</v>
      </c>
      <c r="E25" s="6">
        <f t="shared" si="0"/>
        <v>6.8211418239764612</v>
      </c>
      <c r="F25" s="10">
        <v>223582</v>
      </c>
      <c r="G25" s="10">
        <v>739756</v>
      </c>
      <c r="H25" s="6">
        <f>SUM((G25/F25)*100)-100</f>
        <v>230.86563319050725</v>
      </c>
      <c r="I25" s="10">
        <v>10139409</v>
      </c>
      <c r="J25" s="10">
        <v>10879166</v>
      </c>
      <c r="K25" s="6">
        <f t="shared" ref="K25:K35" si="14">SUM((J25/I25)*100)-100</f>
        <v>7.2958591570771176</v>
      </c>
      <c r="L25" s="10">
        <v>1031272</v>
      </c>
      <c r="M25" s="10">
        <v>689804</v>
      </c>
      <c r="N25" s="6">
        <f t="shared" si="3"/>
        <v>-33.111342109550151</v>
      </c>
      <c r="O25" s="6"/>
    </row>
    <row r="26" spans="1:15" s="5" customFormat="1">
      <c r="A26" s="7">
        <v>21</v>
      </c>
      <c r="B26" s="11" t="s">
        <v>99</v>
      </c>
      <c r="C26" s="10">
        <v>3385168</v>
      </c>
      <c r="D26" s="10">
        <v>3945069</v>
      </c>
      <c r="E26" s="6">
        <f t="shared" si="0"/>
        <v>16.539829042458166</v>
      </c>
      <c r="F26" s="10">
        <v>766536</v>
      </c>
      <c r="G26" s="10">
        <v>735119</v>
      </c>
      <c r="H26" s="6">
        <f>SUM((G26/F26)*100)-100</f>
        <v>-4.0985681037811617</v>
      </c>
      <c r="I26" s="10">
        <v>1512411</v>
      </c>
      <c r="J26" s="10">
        <v>2086586</v>
      </c>
      <c r="K26" s="6">
        <f t="shared" si="14"/>
        <v>37.964217398577489</v>
      </c>
      <c r="L26" s="10">
        <v>2611443</v>
      </c>
      <c r="M26" s="10">
        <v>2153697</v>
      </c>
      <c r="N26" s="6">
        <f t="shared" si="3"/>
        <v>-17.528469891933312</v>
      </c>
      <c r="O26" s="6"/>
    </row>
    <row r="27" spans="1:15" s="5" customFormat="1">
      <c r="A27" s="7">
        <v>22</v>
      </c>
      <c r="B27" s="11" t="s">
        <v>114</v>
      </c>
      <c r="C27" s="10">
        <v>3767573</v>
      </c>
      <c r="D27" s="10">
        <v>4103303</v>
      </c>
      <c r="E27" s="6">
        <f t="shared" si="0"/>
        <v>8.9110416705927094</v>
      </c>
      <c r="F27" s="10">
        <v>665576</v>
      </c>
      <c r="G27" s="10">
        <v>685745</v>
      </c>
      <c r="H27" s="6">
        <f>SUM((G27/F27)*100)-100</f>
        <v>3.0303075832061239</v>
      </c>
      <c r="I27" s="10">
        <v>4154293</v>
      </c>
      <c r="J27" s="10">
        <v>4567052</v>
      </c>
      <c r="K27" s="6">
        <f t="shared" si="14"/>
        <v>9.9357219146555025</v>
      </c>
      <c r="L27" s="10">
        <v>2460210</v>
      </c>
      <c r="M27" s="10">
        <v>1644640</v>
      </c>
      <c r="N27" s="6">
        <f t="shared" si="3"/>
        <v>-33.150422118437035</v>
      </c>
      <c r="O27" s="6"/>
    </row>
    <row r="28" spans="1:15" s="5" customFormat="1">
      <c r="A28" s="7">
        <v>23</v>
      </c>
      <c r="B28" s="11" t="s">
        <v>98</v>
      </c>
      <c r="C28" s="10">
        <v>5525791</v>
      </c>
      <c r="D28" s="10">
        <v>7223739</v>
      </c>
      <c r="E28" s="6">
        <f t="shared" si="0"/>
        <v>30.727691293427483</v>
      </c>
      <c r="F28" s="10">
        <v>193182</v>
      </c>
      <c r="G28" s="10">
        <v>528664</v>
      </c>
      <c r="H28" s="6">
        <f>SUM((G28/F28)*100)-100</f>
        <v>173.66110714248737</v>
      </c>
      <c r="I28" s="10">
        <v>3899192</v>
      </c>
      <c r="J28" s="10">
        <v>4248868</v>
      </c>
      <c r="K28" s="6">
        <f t="shared" si="14"/>
        <v>8.9679092488905496</v>
      </c>
      <c r="L28" s="10">
        <v>1763681</v>
      </c>
      <c r="M28" s="10">
        <v>2423274</v>
      </c>
      <c r="N28" s="6">
        <f t="shared" si="3"/>
        <v>37.398656559774707</v>
      </c>
      <c r="O28" s="6"/>
    </row>
    <row r="29" spans="1:15" s="5" customFormat="1">
      <c r="A29" s="7">
        <v>24</v>
      </c>
      <c r="B29" s="11" t="s">
        <v>103</v>
      </c>
      <c r="C29" s="10">
        <v>1310315</v>
      </c>
      <c r="D29" s="10">
        <v>1645799</v>
      </c>
      <c r="E29" s="6">
        <f t="shared" si="0"/>
        <v>25.603309127957786</v>
      </c>
      <c r="F29" s="10">
        <v>302086</v>
      </c>
      <c r="G29" s="10">
        <v>503137</v>
      </c>
      <c r="H29" s="6">
        <f>SUM((G29/F29)*100)-100</f>
        <v>66.554226279933516</v>
      </c>
      <c r="I29" s="10">
        <v>977484</v>
      </c>
      <c r="J29" s="10">
        <v>1327747</v>
      </c>
      <c r="K29" s="6">
        <f t="shared" si="14"/>
        <v>35.83311849605721</v>
      </c>
      <c r="L29" s="10">
        <v>528565</v>
      </c>
      <c r="M29" s="10">
        <v>580865</v>
      </c>
      <c r="N29" s="6">
        <f t="shared" si="3"/>
        <v>9.8947149357221775</v>
      </c>
      <c r="O29" s="6"/>
    </row>
    <row r="30" spans="1:15" s="5" customFormat="1">
      <c r="A30" s="7">
        <v>25</v>
      </c>
      <c r="B30" s="11" t="s">
        <v>23</v>
      </c>
      <c r="C30" s="10">
        <v>9596921</v>
      </c>
      <c r="D30" s="10">
        <v>12989836</v>
      </c>
      <c r="E30" s="6">
        <f t="shared" si="0"/>
        <v>35.354203707626652</v>
      </c>
      <c r="F30" s="10">
        <v>-490794</v>
      </c>
      <c r="G30" s="10">
        <v>469178</v>
      </c>
      <c r="H30" s="6" t="s">
        <v>125</v>
      </c>
      <c r="I30" s="10">
        <v>7629445</v>
      </c>
      <c r="J30" s="10">
        <v>8066473</v>
      </c>
      <c r="K30" s="6">
        <f t="shared" si="14"/>
        <v>5.7281755094898728</v>
      </c>
      <c r="L30" s="10">
        <v>12900735</v>
      </c>
      <c r="M30" s="10">
        <v>12692614</v>
      </c>
      <c r="N30" s="6">
        <f t="shared" si="3"/>
        <v>-1.61324916758619</v>
      </c>
      <c r="O30" s="6"/>
    </row>
    <row r="31" spans="1:15" s="5" customFormat="1">
      <c r="A31" s="7">
        <v>26</v>
      </c>
      <c r="B31" s="11" t="s">
        <v>107</v>
      </c>
      <c r="C31" s="10">
        <v>862304</v>
      </c>
      <c r="D31" s="10">
        <v>980025</v>
      </c>
      <c r="E31" s="6">
        <f t="shared" si="0"/>
        <v>13.651913942182816</v>
      </c>
      <c r="F31" s="10">
        <v>364821</v>
      </c>
      <c r="G31" s="10">
        <v>408078</v>
      </c>
      <c r="H31" s="6">
        <f>SUM((G31/F31)*100)-100</f>
        <v>11.85704770284606</v>
      </c>
      <c r="I31" s="10">
        <v>76496</v>
      </c>
      <c r="J31" s="10">
        <v>454958</v>
      </c>
      <c r="K31" s="6">
        <f t="shared" si="14"/>
        <v>494.7474377745242</v>
      </c>
      <c r="L31" s="10">
        <v>1738409</v>
      </c>
      <c r="M31" s="10">
        <v>1648043</v>
      </c>
      <c r="N31" s="6">
        <f t="shared" si="3"/>
        <v>-5.1982013438724834</v>
      </c>
      <c r="O31" s="6"/>
    </row>
    <row r="32" spans="1:15" s="5" customFormat="1">
      <c r="A32" s="7">
        <v>27</v>
      </c>
      <c r="B32" s="11" t="s">
        <v>21</v>
      </c>
      <c r="C32" s="10">
        <v>1516461</v>
      </c>
      <c r="D32" s="10">
        <v>1587637</v>
      </c>
      <c r="E32" s="6">
        <f t="shared" si="0"/>
        <v>4.6935595442282931</v>
      </c>
      <c r="F32" s="10">
        <v>313676</v>
      </c>
      <c r="G32" s="10">
        <v>386963</v>
      </c>
      <c r="H32" s="6">
        <f>SUM((G32/F32)*100)-100</f>
        <v>23.363916907892218</v>
      </c>
      <c r="I32" s="10">
        <v>2099911</v>
      </c>
      <c r="J32" s="10">
        <v>2486874</v>
      </c>
      <c r="K32" s="6">
        <f t="shared" si="14"/>
        <v>18.427590502645103</v>
      </c>
      <c r="L32" s="10">
        <v>520542</v>
      </c>
      <c r="M32" s="10">
        <v>424678</v>
      </c>
      <c r="N32" s="6">
        <f t="shared" si="3"/>
        <v>-18.416189279635446</v>
      </c>
      <c r="O32" s="6"/>
    </row>
    <row r="33" spans="1:15" s="5" customFormat="1">
      <c r="A33" s="7">
        <v>28</v>
      </c>
      <c r="B33" s="11" t="s">
        <v>124</v>
      </c>
      <c r="C33" s="10">
        <v>4228076</v>
      </c>
      <c r="D33" s="10">
        <v>6617227</v>
      </c>
      <c r="E33" s="6">
        <f t="shared" si="0"/>
        <v>56.506813027958799</v>
      </c>
      <c r="F33" s="10">
        <v>-513828</v>
      </c>
      <c r="G33" s="10">
        <v>363019</v>
      </c>
      <c r="H33" s="6" t="s">
        <v>125</v>
      </c>
      <c r="I33" s="10">
        <v>1444196</v>
      </c>
      <c r="J33" s="10">
        <v>1712812</v>
      </c>
      <c r="K33" s="6">
        <f t="shared" si="14"/>
        <v>18.599691454622501</v>
      </c>
      <c r="L33" s="10">
        <v>1846606</v>
      </c>
      <c r="M33" s="10">
        <v>3024646</v>
      </c>
      <c r="N33" s="6">
        <f t="shared" si="3"/>
        <v>63.79487557172456</v>
      </c>
      <c r="O33" s="6"/>
    </row>
    <row r="34" spans="1:15" s="5" customFormat="1">
      <c r="A34" s="7">
        <v>29</v>
      </c>
      <c r="B34" s="11" t="s">
        <v>82</v>
      </c>
      <c r="C34" s="10">
        <v>1850402</v>
      </c>
      <c r="D34" s="10">
        <v>2085394</v>
      </c>
      <c r="E34" s="6">
        <f t="shared" si="0"/>
        <v>12.699510700917969</v>
      </c>
      <c r="F34" s="10">
        <v>308406</v>
      </c>
      <c r="G34" s="10">
        <v>323184</v>
      </c>
      <c r="H34" s="6">
        <f t="shared" ref="H34:H40" si="15">SUM((G34/F34)*100)-100</f>
        <v>4.7917355693468835</v>
      </c>
      <c r="I34" s="10">
        <v>5708545</v>
      </c>
      <c r="J34" s="10">
        <v>3469179</v>
      </c>
      <c r="K34" s="6">
        <f t="shared" si="14"/>
        <v>-39.228314745701397</v>
      </c>
      <c r="L34" s="10">
        <v>13295267</v>
      </c>
      <c r="M34" s="10">
        <v>15592148</v>
      </c>
      <c r="N34" s="6">
        <f t="shared" si="3"/>
        <v>17.275929847817267</v>
      </c>
      <c r="O34" s="6"/>
    </row>
    <row r="35" spans="1:15" s="5" customFormat="1">
      <c r="A35" s="7">
        <v>30</v>
      </c>
      <c r="B35" s="11" t="s">
        <v>47</v>
      </c>
      <c r="C35" s="10">
        <v>5508536</v>
      </c>
      <c r="D35" s="10">
        <v>5699633</v>
      </c>
      <c r="E35" s="6">
        <f t="shared" si="0"/>
        <v>3.4691068552515674</v>
      </c>
      <c r="F35" s="10">
        <v>228525</v>
      </c>
      <c r="G35" s="10">
        <v>299700</v>
      </c>
      <c r="H35" s="6">
        <f t="shared" si="15"/>
        <v>31.145388907121742</v>
      </c>
      <c r="I35" s="10">
        <v>4544528</v>
      </c>
      <c r="J35" s="10">
        <v>4546415</v>
      </c>
      <c r="K35" s="6">
        <f t="shared" si="14"/>
        <v>4.1522463939045906E-2</v>
      </c>
      <c r="L35" s="10">
        <v>4638772</v>
      </c>
      <c r="M35" s="10">
        <v>3934946</v>
      </c>
      <c r="N35" s="6">
        <f t="shared" si="3"/>
        <v>-15.172679321165177</v>
      </c>
      <c r="O35" s="6"/>
    </row>
    <row r="36" spans="1:15" s="5" customFormat="1">
      <c r="A36" s="7">
        <v>31</v>
      </c>
      <c r="B36" s="11" t="s">
        <v>122</v>
      </c>
      <c r="C36" s="10">
        <v>1476850</v>
      </c>
      <c r="D36" s="10">
        <v>1857560</v>
      </c>
      <c r="E36" s="6">
        <f t="shared" si="0"/>
        <v>25.778515082777531</v>
      </c>
      <c r="F36" s="10">
        <v>260650</v>
      </c>
      <c r="G36" s="10">
        <v>271562</v>
      </c>
      <c r="H36" s="6">
        <f t="shared" si="15"/>
        <v>4.1864569345866158</v>
      </c>
      <c r="I36" s="10" t="s">
        <v>125</v>
      </c>
      <c r="J36" s="10" t="s">
        <v>125</v>
      </c>
      <c r="K36" s="6" t="s">
        <v>125</v>
      </c>
      <c r="L36" s="10">
        <v>770260</v>
      </c>
      <c r="M36" s="10">
        <v>1115819</v>
      </c>
      <c r="N36" s="6">
        <f t="shared" si="3"/>
        <v>44.862643782618875</v>
      </c>
      <c r="O36" s="6"/>
    </row>
    <row r="37" spans="1:15" s="5" customFormat="1">
      <c r="A37" s="7">
        <v>32</v>
      </c>
      <c r="B37" s="11" t="s">
        <v>41</v>
      </c>
      <c r="C37" s="10">
        <v>1144245</v>
      </c>
      <c r="D37" s="10">
        <v>2173205</v>
      </c>
      <c r="E37" s="6">
        <f t="shared" si="0"/>
        <v>89.924797573946137</v>
      </c>
      <c r="F37" s="10">
        <v>123318</v>
      </c>
      <c r="G37" s="10">
        <v>223113</v>
      </c>
      <c r="H37" s="6">
        <f t="shared" si="15"/>
        <v>80.924925801586141</v>
      </c>
      <c r="I37" s="10">
        <v>1541759</v>
      </c>
      <c r="J37" s="10">
        <v>1615345</v>
      </c>
      <c r="K37" s="6">
        <f>SUM((J37/I37)*100)-100</f>
        <v>4.772860090325409</v>
      </c>
      <c r="L37" s="10">
        <v>1683290</v>
      </c>
      <c r="M37" s="10">
        <v>2089517</v>
      </c>
      <c r="N37" s="6">
        <f t="shared" si="3"/>
        <v>24.132918273143659</v>
      </c>
      <c r="O37" s="6"/>
    </row>
    <row r="38" spans="1:15" s="5" customFormat="1">
      <c r="A38" s="7">
        <v>33</v>
      </c>
      <c r="B38" s="11" t="s">
        <v>119</v>
      </c>
      <c r="C38" s="10">
        <v>1638943</v>
      </c>
      <c r="D38" s="10">
        <v>2229103</v>
      </c>
      <c r="E38" s="6">
        <f t="shared" ref="E38:E69" si="16">SUM((D38/C38)*100)-100</f>
        <v>36.00857381861357</v>
      </c>
      <c r="F38" s="10">
        <v>105152</v>
      </c>
      <c r="G38" s="10">
        <v>217694</v>
      </c>
      <c r="H38" s="6">
        <f t="shared" si="15"/>
        <v>107.02792148508826</v>
      </c>
      <c r="I38" s="10">
        <v>1763531</v>
      </c>
      <c r="J38" s="10">
        <v>1917774</v>
      </c>
      <c r="K38" s="6">
        <f>SUM((J38/I38)*100)-100</f>
        <v>8.7462596347895243</v>
      </c>
      <c r="L38" s="10">
        <v>705570</v>
      </c>
      <c r="M38" s="10">
        <v>664917</v>
      </c>
      <c r="N38" s="6">
        <f t="shared" si="3"/>
        <v>-5.7617245631191736</v>
      </c>
      <c r="O38" s="6"/>
    </row>
    <row r="39" spans="1:15" s="5" customFormat="1">
      <c r="A39" s="7">
        <v>34</v>
      </c>
      <c r="B39" s="11" t="s">
        <v>51</v>
      </c>
      <c r="C39" s="10">
        <v>3248049</v>
      </c>
      <c r="D39" s="10">
        <v>3395626</v>
      </c>
      <c r="E39" s="6">
        <f t="shared" si="16"/>
        <v>4.5435583022300534</v>
      </c>
      <c r="F39" s="10">
        <v>4061</v>
      </c>
      <c r="G39" s="10">
        <v>192678</v>
      </c>
      <c r="H39" s="6">
        <f t="shared" si="15"/>
        <v>4644.5949273577935</v>
      </c>
      <c r="I39" s="10">
        <v>2552128</v>
      </c>
      <c r="J39" s="10">
        <v>2666986</v>
      </c>
      <c r="K39" s="6">
        <f>SUM((J39/I39)*100)-100</f>
        <v>4.5004795997692923</v>
      </c>
      <c r="L39" s="10">
        <v>2908459</v>
      </c>
      <c r="M39" s="10">
        <v>2537316</v>
      </c>
      <c r="N39" s="6">
        <f t="shared" si="3"/>
        <v>-12.760812512743001</v>
      </c>
      <c r="O39" s="6"/>
    </row>
    <row r="40" spans="1:15" s="5" customFormat="1">
      <c r="A40" s="7">
        <v>35</v>
      </c>
      <c r="B40" s="11" t="s">
        <v>37</v>
      </c>
      <c r="C40" s="10">
        <v>1681236</v>
      </c>
      <c r="D40" s="10">
        <v>2170000</v>
      </c>
      <c r="E40" s="6">
        <f t="shared" si="16"/>
        <v>29.071706768115831</v>
      </c>
      <c r="F40" s="10">
        <v>125753</v>
      </c>
      <c r="G40" s="10">
        <v>180000</v>
      </c>
      <c r="H40" s="6">
        <f t="shared" si="15"/>
        <v>43.137738264693496</v>
      </c>
      <c r="I40" s="10">
        <v>759817</v>
      </c>
      <c r="J40" s="10" t="s">
        <v>125</v>
      </c>
      <c r="K40" s="6" t="s">
        <v>125</v>
      </c>
      <c r="L40" s="10">
        <v>1076806</v>
      </c>
      <c r="M40" s="10" t="s">
        <v>125</v>
      </c>
      <c r="N40" s="6" t="s">
        <v>125</v>
      </c>
      <c r="O40" s="6"/>
    </row>
    <row r="41" spans="1:15" s="5" customFormat="1">
      <c r="A41" s="7">
        <v>36</v>
      </c>
      <c r="B41" s="11" t="s">
        <v>34</v>
      </c>
      <c r="C41" s="10">
        <v>758688</v>
      </c>
      <c r="D41" s="10">
        <v>1682413</v>
      </c>
      <c r="E41" s="6">
        <f t="shared" si="16"/>
        <v>121.75294719304907</v>
      </c>
      <c r="F41" s="10">
        <v>-158881</v>
      </c>
      <c r="G41" s="10">
        <v>175449</v>
      </c>
      <c r="H41" s="6" t="s">
        <v>125</v>
      </c>
      <c r="I41" s="10">
        <v>1323537</v>
      </c>
      <c r="J41" s="10">
        <v>1497585</v>
      </c>
      <c r="K41" s="6">
        <f t="shared" ref="K41:K70" si="17">SUM((J41/I41)*100)-100</f>
        <v>13.150217938750487</v>
      </c>
      <c r="L41" s="10">
        <v>2389872</v>
      </c>
      <c r="M41" s="10">
        <v>2606573</v>
      </c>
      <c r="N41" s="6">
        <f t="shared" ref="N41:N75" si="18">SUM((M41/L41)*100)-100</f>
        <v>9.0674730696874093</v>
      </c>
      <c r="O41" s="6"/>
    </row>
    <row r="42" spans="1:15" s="5" customFormat="1">
      <c r="A42" s="7">
        <v>37</v>
      </c>
      <c r="B42" s="11" t="s">
        <v>52</v>
      </c>
      <c r="C42" s="10">
        <v>8024264</v>
      </c>
      <c r="D42" s="10">
        <v>6257332</v>
      </c>
      <c r="E42" s="6">
        <f t="shared" si="16"/>
        <v>-22.019863753236436</v>
      </c>
      <c r="F42" s="10">
        <v>1034995</v>
      </c>
      <c r="G42" s="10">
        <v>174973</v>
      </c>
      <c r="H42" s="6">
        <f>SUM((G42/F42)*100)-100</f>
        <v>-83.094314465287269</v>
      </c>
      <c r="I42" s="10">
        <v>6059666</v>
      </c>
      <c r="J42" s="10">
        <v>8102102</v>
      </c>
      <c r="K42" s="6">
        <f t="shared" si="17"/>
        <v>33.705422048013872</v>
      </c>
      <c r="L42" s="10">
        <v>1856107</v>
      </c>
      <c r="M42" s="10">
        <v>1438327</v>
      </c>
      <c r="N42" s="6">
        <f t="shared" si="18"/>
        <v>-22.508400647160968</v>
      </c>
      <c r="O42" s="6"/>
    </row>
    <row r="43" spans="1:15" s="5" customFormat="1">
      <c r="A43" s="7">
        <v>38</v>
      </c>
      <c r="B43" s="11" t="s">
        <v>50</v>
      </c>
      <c r="C43" s="10">
        <v>1024688</v>
      </c>
      <c r="D43" s="10">
        <v>1473233</v>
      </c>
      <c r="E43" s="6">
        <f t="shared" si="16"/>
        <v>43.773812126227682</v>
      </c>
      <c r="F43" s="10">
        <v>124983</v>
      </c>
      <c r="G43" s="10">
        <v>163010</v>
      </c>
      <c r="H43" s="6">
        <f>SUM((G43/F43)*100)-100</f>
        <v>30.425737900354449</v>
      </c>
      <c r="I43" s="10">
        <v>2892974</v>
      </c>
      <c r="J43" s="10">
        <v>3049632</v>
      </c>
      <c r="K43" s="6">
        <f t="shared" si="17"/>
        <v>5.415119527517362</v>
      </c>
      <c r="L43" s="10">
        <v>469636</v>
      </c>
      <c r="M43" s="10">
        <v>545561</v>
      </c>
      <c r="N43" s="6">
        <f t="shared" si="18"/>
        <v>16.166775971177685</v>
      </c>
      <c r="O43" s="6"/>
    </row>
    <row r="44" spans="1:15" s="5" customFormat="1">
      <c r="A44" s="7">
        <v>39</v>
      </c>
      <c r="B44" s="11" t="s">
        <v>30</v>
      </c>
      <c r="C44" s="10">
        <v>908953</v>
      </c>
      <c r="D44" s="10">
        <v>1078637</v>
      </c>
      <c r="E44" s="6">
        <f t="shared" si="16"/>
        <v>18.668071946514274</v>
      </c>
      <c r="F44" s="10">
        <v>-11163</v>
      </c>
      <c r="G44" s="10">
        <v>134754</v>
      </c>
      <c r="H44" s="6" t="s">
        <v>125</v>
      </c>
      <c r="I44" s="10">
        <v>1821402</v>
      </c>
      <c r="J44" s="10">
        <v>1956156</v>
      </c>
      <c r="K44" s="6">
        <f t="shared" si="17"/>
        <v>7.3983667526443782</v>
      </c>
      <c r="L44" s="10">
        <v>842900</v>
      </c>
      <c r="M44" s="10">
        <v>809437</v>
      </c>
      <c r="N44" s="6">
        <f t="shared" si="18"/>
        <v>-3.9699845770554134</v>
      </c>
      <c r="O44" s="6"/>
    </row>
    <row r="45" spans="1:15" s="5" customFormat="1">
      <c r="A45" s="7">
        <v>40</v>
      </c>
      <c r="B45" s="11" t="s">
        <v>60</v>
      </c>
      <c r="C45" s="10">
        <v>7160000</v>
      </c>
      <c r="D45" s="10">
        <v>7020000</v>
      </c>
      <c r="E45" s="6">
        <f t="shared" si="16"/>
        <v>-1.955307262569832</v>
      </c>
      <c r="F45" s="10">
        <v>428080</v>
      </c>
      <c r="G45" s="10">
        <v>110000</v>
      </c>
      <c r="H45" s="6">
        <f>SUM((G45/F45)*100)-100</f>
        <v>-74.303868435806393</v>
      </c>
      <c r="I45" s="10">
        <v>3761940</v>
      </c>
      <c r="J45" s="10">
        <v>0</v>
      </c>
      <c r="K45" s="6">
        <f t="shared" si="17"/>
        <v>-100</v>
      </c>
      <c r="L45" s="10">
        <v>7463100</v>
      </c>
      <c r="M45" s="10">
        <v>0</v>
      </c>
      <c r="N45" s="6">
        <f t="shared" si="18"/>
        <v>-100</v>
      </c>
      <c r="O45" s="6"/>
    </row>
    <row r="46" spans="1:15" s="5" customFormat="1">
      <c r="A46" s="7">
        <v>41</v>
      </c>
      <c r="B46" s="11" t="s">
        <v>57</v>
      </c>
      <c r="C46" s="10">
        <v>1243821</v>
      </c>
      <c r="D46" s="10">
        <v>1573094</v>
      </c>
      <c r="E46" s="6">
        <f t="shared" si="16"/>
        <v>26.472699849898021</v>
      </c>
      <c r="F46" s="10">
        <v>80809</v>
      </c>
      <c r="G46" s="10">
        <v>102000</v>
      </c>
      <c r="H46" s="6">
        <f>SUM((G46/F46)*100)-100</f>
        <v>26.22356420695715</v>
      </c>
      <c r="I46" s="10">
        <v>1256148</v>
      </c>
      <c r="J46" s="10">
        <v>1326117</v>
      </c>
      <c r="K46" s="6">
        <f t="shared" si="17"/>
        <v>5.5701239025974587</v>
      </c>
      <c r="L46" s="10">
        <v>1257760</v>
      </c>
      <c r="M46" s="10">
        <v>1134279</v>
      </c>
      <c r="N46" s="6">
        <f t="shared" si="18"/>
        <v>-9.8175327566467416</v>
      </c>
      <c r="O46" s="6"/>
    </row>
    <row r="47" spans="1:15" s="5" customFormat="1">
      <c r="A47" s="7">
        <v>42</v>
      </c>
      <c r="B47" s="11" t="s">
        <v>106</v>
      </c>
      <c r="C47" s="10">
        <v>297102</v>
      </c>
      <c r="D47" s="10">
        <v>482706</v>
      </c>
      <c r="E47" s="6">
        <f t="shared" si="16"/>
        <v>62.471474443120542</v>
      </c>
      <c r="F47" s="10">
        <v>-243348</v>
      </c>
      <c r="G47" s="10">
        <v>68562</v>
      </c>
      <c r="H47" s="6" t="s">
        <v>125</v>
      </c>
      <c r="I47" s="10">
        <v>-73431</v>
      </c>
      <c r="J47" s="10">
        <v>-4869</v>
      </c>
      <c r="K47" s="6">
        <f t="shared" si="17"/>
        <v>-93.36928545164848</v>
      </c>
      <c r="L47" s="10">
        <v>2188921</v>
      </c>
      <c r="M47" s="10">
        <v>2027543</v>
      </c>
      <c r="N47" s="6">
        <f t="shared" si="18"/>
        <v>-7.3724908299568597</v>
      </c>
      <c r="O47" s="6"/>
    </row>
    <row r="48" spans="1:15" s="5" customFormat="1">
      <c r="A48" s="7">
        <v>43</v>
      </c>
      <c r="B48" s="11" t="s">
        <v>116</v>
      </c>
      <c r="C48" s="10">
        <v>140785</v>
      </c>
      <c r="D48" s="10">
        <v>339594</v>
      </c>
      <c r="E48" s="6">
        <f t="shared" si="16"/>
        <v>141.21461803459175</v>
      </c>
      <c r="F48" s="10">
        <v>37931</v>
      </c>
      <c r="G48" s="10">
        <v>64364</v>
      </c>
      <c r="H48" s="6">
        <f>SUM((G48/F48)*100)-100</f>
        <v>69.687063351875764</v>
      </c>
      <c r="I48" s="10">
        <v>534941</v>
      </c>
      <c r="J48" s="10">
        <v>580622</v>
      </c>
      <c r="K48" s="6">
        <f t="shared" si="17"/>
        <v>8.5394464062391791</v>
      </c>
      <c r="L48" s="10">
        <v>106529</v>
      </c>
      <c r="M48" s="10">
        <v>55533</v>
      </c>
      <c r="N48" s="6">
        <f t="shared" si="18"/>
        <v>-47.870532906532489</v>
      </c>
      <c r="O48" s="6"/>
    </row>
    <row r="49" spans="1:15" s="5" customFormat="1">
      <c r="A49" s="7">
        <v>44</v>
      </c>
      <c r="B49" s="11" t="s">
        <v>113</v>
      </c>
      <c r="C49" s="10">
        <v>1692439</v>
      </c>
      <c r="D49" s="10">
        <v>1452777</v>
      </c>
      <c r="E49" s="6">
        <f t="shared" si="16"/>
        <v>-14.160746709334873</v>
      </c>
      <c r="F49" s="10">
        <v>-457140</v>
      </c>
      <c r="G49" s="10">
        <v>58854</v>
      </c>
      <c r="H49" s="6" t="s">
        <v>125</v>
      </c>
      <c r="I49" s="10">
        <v>971828</v>
      </c>
      <c r="J49" s="10">
        <v>1012683</v>
      </c>
      <c r="K49" s="6">
        <f t="shared" si="17"/>
        <v>4.2039332062875303</v>
      </c>
      <c r="L49" s="10">
        <v>2468879</v>
      </c>
      <c r="M49" s="10">
        <v>2238620</v>
      </c>
      <c r="N49" s="6">
        <f t="shared" si="18"/>
        <v>-9.3264594984201352</v>
      </c>
      <c r="O49" s="6"/>
    </row>
    <row r="50" spans="1:15" s="5" customFormat="1">
      <c r="A50" s="7">
        <v>45</v>
      </c>
      <c r="B50" s="11" t="s">
        <v>68</v>
      </c>
      <c r="C50" s="10">
        <v>2080641</v>
      </c>
      <c r="D50" s="10">
        <v>2178752</v>
      </c>
      <c r="E50" s="6">
        <f t="shared" si="16"/>
        <v>4.7154218339444469</v>
      </c>
      <c r="F50" s="10">
        <v>33254</v>
      </c>
      <c r="G50" s="10">
        <v>57454</v>
      </c>
      <c r="H50" s="6">
        <f>SUM((G50/F50)*100)-100</f>
        <v>72.773200216515306</v>
      </c>
      <c r="I50" s="10">
        <v>4186219</v>
      </c>
      <c r="J50" s="10">
        <v>4215626</v>
      </c>
      <c r="K50" s="6">
        <f t="shared" si="17"/>
        <v>0.70247160982262358</v>
      </c>
      <c r="L50" s="10">
        <v>7095845</v>
      </c>
      <c r="M50" s="10">
        <v>7049395</v>
      </c>
      <c r="N50" s="6">
        <f t="shared" si="18"/>
        <v>-0.65460843634549803</v>
      </c>
      <c r="O50" s="6"/>
    </row>
    <row r="51" spans="1:15" s="5" customFormat="1">
      <c r="A51" s="7">
        <v>46</v>
      </c>
      <c r="B51" s="11" t="s">
        <v>105</v>
      </c>
      <c r="C51" s="10">
        <v>853126</v>
      </c>
      <c r="D51" s="10">
        <v>710214</v>
      </c>
      <c r="E51" s="6">
        <f t="shared" si="16"/>
        <v>-16.751570108049691</v>
      </c>
      <c r="F51" s="10">
        <v>31067</v>
      </c>
      <c r="G51" s="10">
        <v>53747</v>
      </c>
      <c r="H51" s="6">
        <f>SUM((G51/F51)*100)-100</f>
        <v>73.003508546045651</v>
      </c>
      <c r="I51" s="10">
        <v>1896318</v>
      </c>
      <c r="J51" s="10">
        <v>1933591</v>
      </c>
      <c r="K51" s="6">
        <f t="shared" si="17"/>
        <v>1.9655458630883658</v>
      </c>
      <c r="L51" s="10">
        <v>161653</v>
      </c>
      <c r="M51" s="10">
        <v>147625</v>
      </c>
      <c r="N51" s="6">
        <f t="shared" si="18"/>
        <v>-8.6778469932509665</v>
      </c>
      <c r="O51" s="6"/>
    </row>
    <row r="52" spans="1:15" s="5" customFormat="1">
      <c r="A52" s="7">
        <v>47</v>
      </c>
      <c r="B52" s="11" t="s">
        <v>118</v>
      </c>
      <c r="C52" s="10">
        <v>143464</v>
      </c>
      <c r="D52" s="10">
        <v>134245</v>
      </c>
      <c r="E52" s="6">
        <f t="shared" si="16"/>
        <v>-6.426002342050964</v>
      </c>
      <c r="F52" s="10">
        <v>9312</v>
      </c>
      <c r="G52" s="10">
        <v>52733</v>
      </c>
      <c r="H52" s="6">
        <f>SUM((G52/F52)*100)-100</f>
        <v>466.29080756013752</v>
      </c>
      <c r="I52" s="10">
        <v>-164442</v>
      </c>
      <c r="J52" s="10">
        <v>-112510</v>
      </c>
      <c r="K52" s="6">
        <f t="shared" si="17"/>
        <v>-31.580739713698449</v>
      </c>
      <c r="L52" s="10">
        <v>468759</v>
      </c>
      <c r="M52" s="10">
        <v>426281</v>
      </c>
      <c r="N52" s="6">
        <f t="shared" si="18"/>
        <v>-9.0617993467858753</v>
      </c>
      <c r="O52" s="6"/>
    </row>
    <row r="53" spans="1:15" s="5" customFormat="1">
      <c r="A53" s="7">
        <v>48</v>
      </c>
      <c r="B53" s="11" t="s">
        <v>42</v>
      </c>
      <c r="C53" s="10">
        <v>1051084</v>
      </c>
      <c r="D53" s="10">
        <v>1992532</v>
      </c>
      <c r="E53" s="6">
        <f t="shared" si="16"/>
        <v>89.569244703563186</v>
      </c>
      <c r="F53" s="10">
        <v>-5730</v>
      </c>
      <c r="G53" s="10">
        <v>44568</v>
      </c>
      <c r="H53" s="6" t="s">
        <v>125</v>
      </c>
      <c r="I53" s="10">
        <v>211075</v>
      </c>
      <c r="J53" s="10">
        <v>237944</v>
      </c>
      <c r="K53" s="6">
        <f t="shared" si="17"/>
        <v>12.729598483951207</v>
      </c>
      <c r="L53" s="10">
        <v>603720</v>
      </c>
      <c r="M53" s="10">
        <v>1583361</v>
      </c>
      <c r="N53" s="6">
        <f t="shared" si="18"/>
        <v>162.26744186046511</v>
      </c>
      <c r="O53" s="6"/>
    </row>
    <row r="54" spans="1:15" s="5" customFormat="1">
      <c r="A54" s="7">
        <v>49</v>
      </c>
      <c r="B54" s="11" t="s">
        <v>74</v>
      </c>
      <c r="C54" s="10">
        <v>6131794</v>
      </c>
      <c r="D54" s="10">
        <v>5726958</v>
      </c>
      <c r="E54" s="6">
        <f t="shared" si="16"/>
        <v>-6.6022439762327423</v>
      </c>
      <c r="F54" s="10">
        <v>-546306</v>
      </c>
      <c r="G54" s="10">
        <v>42548</v>
      </c>
      <c r="H54" s="6" t="s">
        <v>125</v>
      </c>
      <c r="I54" s="10">
        <v>21641768</v>
      </c>
      <c r="J54" s="10">
        <v>21684317</v>
      </c>
      <c r="K54" s="6">
        <f t="shared" si="17"/>
        <v>0.19660593348935151</v>
      </c>
      <c r="L54" s="10">
        <v>2106586</v>
      </c>
      <c r="M54" s="10">
        <v>1760298</v>
      </c>
      <c r="N54" s="6">
        <f t="shared" si="18"/>
        <v>-16.438350962172919</v>
      </c>
      <c r="O54" s="6"/>
    </row>
    <row r="55" spans="1:15" s="5" customFormat="1">
      <c r="A55" s="7">
        <v>50</v>
      </c>
      <c r="B55" s="11" t="s">
        <v>111</v>
      </c>
      <c r="C55" s="10">
        <v>177987</v>
      </c>
      <c r="D55" s="10">
        <v>110148</v>
      </c>
      <c r="E55" s="6">
        <f t="shared" si="16"/>
        <v>-38.114581402012504</v>
      </c>
      <c r="F55" s="10">
        <v>-249420</v>
      </c>
      <c r="G55" s="10">
        <v>37382</v>
      </c>
      <c r="H55" s="6" t="s">
        <v>125</v>
      </c>
      <c r="I55" s="10">
        <v>-183324</v>
      </c>
      <c r="J55" s="10">
        <v>-145943</v>
      </c>
      <c r="K55" s="6">
        <f t="shared" si="17"/>
        <v>-20.390674434334841</v>
      </c>
      <c r="L55" s="10">
        <v>748135</v>
      </c>
      <c r="M55" s="10">
        <v>657144</v>
      </c>
      <c r="N55" s="6">
        <f t="shared" si="18"/>
        <v>-12.16237711108289</v>
      </c>
      <c r="O55" s="6"/>
    </row>
    <row r="56" spans="1:15" s="5" customFormat="1">
      <c r="A56" s="7">
        <v>51</v>
      </c>
      <c r="B56" s="11" t="s">
        <v>90</v>
      </c>
      <c r="C56" s="10">
        <v>5145239</v>
      </c>
      <c r="D56" s="10">
        <v>3311234</v>
      </c>
      <c r="E56" s="6">
        <f t="shared" si="16"/>
        <v>-35.644699886633063</v>
      </c>
      <c r="F56" s="10">
        <v>111910</v>
      </c>
      <c r="G56" s="10">
        <v>34224</v>
      </c>
      <c r="H56" s="6">
        <f t="shared" ref="H56:H61" si="19">SUM((G56/F56)*100)-100</f>
        <v>-69.418282548476455</v>
      </c>
      <c r="I56" s="10">
        <v>7527104</v>
      </c>
      <c r="J56" s="10">
        <v>7559728</v>
      </c>
      <c r="K56" s="6">
        <f t="shared" si="17"/>
        <v>0.43342034333522861</v>
      </c>
      <c r="L56" s="10">
        <v>1028640</v>
      </c>
      <c r="M56" s="10">
        <v>736577</v>
      </c>
      <c r="N56" s="6">
        <f t="shared" si="18"/>
        <v>-28.393121014154616</v>
      </c>
      <c r="O56" s="6"/>
    </row>
    <row r="57" spans="1:15" s="5" customFormat="1">
      <c r="A57" s="7">
        <v>52</v>
      </c>
      <c r="B57" s="11" t="s">
        <v>17</v>
      </c>
      <c r="C57" s="10">
        <v>400599</v>
      </c>
      <c r="D57" s="10">
        <v>362667</v>
      </c>
      <c r="E57" s="6">
        <f t="shared" si="16"/>
        <v>-9.4688204413890276</v>
      </c>
      <c r="F57" s="10">
        <v>62090</v>
      </c>
      <c r="G57" s="10">
        <v>31044</v>
      </c>
      <c r="H57" s="6">
        <f t="shared" si="19"/>
        <v>-50.001610565308425</v>
      </c>
      <c r="I57" s="10">
        <v>1021994</v>
      </c>
      <c r="J57" s="10">
        <v>1052571</v>
      </c>
      <c r="K57" s="6">
        <f t="shared" si="17"/>
        <v>2.9918962342244697</v>
      </c>
      <c r="L57" s="10">
        <v>267312</v>
      </c>
      <c r="M57" s="10">
        <v>236259</v>
      </c>
      <c r="N57" s="6">
        <f t="shared" si="18"/>
        <v>-11.616762434907528</v>
      </c>
      <c r="O57" s="6"/>
    </row>
    <row r="58" spans="1:15" s="5" customFormat="1">
      <c r="A58" s="7">
        <v>53</v>
      </c>
      <c r="B58" s="11" t="s">
        <v>39</v>
      </c>
      <c r="C58" s="10">
        <v>564533</v>
      </c>
      <c r="D58" s="10">
        <v>551420</v>
      </c>
      <c r="E58" s="6">
        <f t="shared" si="16"/>
        <v>-2.3228048670316923</v>
      </c>
      <c r="F58" s="10">
        <v>68934</v>
      </c>
      <c r="G58" s="10">
        <v>27147</v>
      </c>
      <c r="H58" s="6">
        <f t="shared" si="19"/>
        <v>-60.618852815736787</v>
      </c>
      <c r="I58" s="10">
        <v>746383</v>
      </c>
      <c r="J58" s="10">
        <v>773530</v>
      </c>
      <c r="K58" s="6">
        <f t="shared" si="17"/>
        <v>3.6371407172993031</v>
      </c>
      <c r="L58" s="10">
        <v>67213</v>
      </c>
      <c r="M58" s="10">
        <v>186144</v>
      </c>
      <c r="N58" s="6">
        <f t="shared" si="18"/>
        <v>176.94642405487031</v>
      </c>
      <c r="O58" s="6"/>
    </row>
    <row r="59" spans="1:15" s="5" customFormat="1">
      <c r="A59" s="7">
        <v>54</v>
      </c>
      <c r="B59" s="11" t="s">
        <v>102</v>
      </c>
      <c r="C59" s="10">
        <v>1604268</v>
      </c>
      <c r="D59" s="10">
        <v>1078778</v>
      </c>
      <c r="E59" s="6">
        <f t="shared" si="16"/>
        <v>-32.755749039437305</v>
      </c>
      <c r="F59" s="10">
        <v>133134</v>
      </c>
      <c r="G59" s="10">
        <v>26437</v>
      </c>
      <c r="H59" s="6">
        <f t="shared" si="19"/>
        <v>-80.142563131882156</v>
      </c>
      <c r="I59" s="10">
        <v>417185</v>
      </c>
      <c r="J59" s="10">
        <v>433091</v>
      </c>
      <c r="K59" s="6">
        <f t="shared" si="17"/>
        <v>3.8126970049258802</v>
      </c>
      <c r="L59" s="10">
        <v>1249852</v>
      </c>
      <c r="M59" s="10">
        <v>1024661</v>
      </c>
      <c r="N59" s="6">
        <f t="shared" si="18"/>
        <v>-18.017413261730184</v>
      </c>
      <c r="O59" s="6"/>
    </row>
    <row r="60" spans="1:15" s="5" customFormat="1">
      <c r="A60" s="7">
        <v>55</v>
      </c>
      <c r="B60" s="11" t="s">
        <v>121</v>
      </c>
      <c r="C60" s="10">
        <v>1283020</v>
      </c>
      <c r="D60" s="10">
        <v>833591</v>
      </c>
      <c r="E60" s="6">
        <f t="shared" si="16"/>
        <v>-35.028994092064039</v>
      </c>
      <c r="F60" s="10">
        <v>3339</v>
      </c>
      <c r="G60" s="10">
        <v>24673</v>
      </c>
      <c r="H60" s="6">
        <f t="shared" si="19"/>
        <v>638.93381251871824</v>
      </c>
      <c r="I60" s="10">
        <v>1339539</v>
      </c>
      <c r="J60" s="10">
        <v>928349</v>
      </c>
      <c r="K60" s="6">
        <f t="shared" si="17"/>
        <v>-30.696381367022539</v>
      </c>
      <c r="L60" s="10">
        <v>293336</v>
      </c>
      <c r="M60" s="10">
        <v>461197</v>
      </c>
      <c r="N60" s="6">
        <f t="shared" si="18"/>
        <v>57.224820683448343</v>
      </c>
      <c r="O60" s="6"/>
    </row>
    <row r="61" spans="1:15" s="5" customFormat="1">
      <c r="A61" s="7">
        <v>56</v>
      </c>
      <c r="B61" s="11" t="s">
        <v>36</v>
      </c>
      <c r="C61" s="10">
        <v>1880306</v>
      </c>
      <c r="D61" s="10">
        <v>1869966</v>
      </c>
      <c r="E61" s="6">
        <f t="shared" si="16"/>
        <v>-0.549910493292046</v>
      </c>
      <c r="F61" s="10">
        <v>88543</v>
      </c>
      <c r="G61" s="10">
        <v>20639</v>
      </c>
      <c r="H61" s="6">
        <f t="shared" si="19"/>
        <v>-76.690421603062916</v>
      </c>
      <c r="I61" s="10">
        <v>1905862</v>
      </c>
      <c r="J61" s="10">
        <v>1927801</v>
      </c>
      <c r="K61" s="6">
        <f t="shared" si="17"/>
        <v>1.1511326633302872</v>
      </c>
      <c r="L61" s="10">
        <v>1130673</v>
      </c>
      <c r="M61" s="10">
        <v>1104730</v>
      </c>
      <c r="N61" s="6">
        <f t="shared" si="18"/>
        <v>-2.2944741759996106</v>
      </c>
      <c r="O61" s="6"/>
    </row>
    <row r="62" spans="1:15" s="5" customFormat="1">
      <c r="A62" s="7">
        <v>57</v>
      </c>
      <c r="B62" s="11" t="s">
        <v>104</v>
      </c>
      <c r="C62" s="10">
        <v>304850</v>
      </c>
      <c r="D62" s="10">
        <v>239000</v>
      </c>
      <c r="E62" s="6">
        <f t="shared" si="16"/>
        <v>-21.600787272429073</v>
      </c>
      <c r="F62" s="10">
        <v>-35353</v>
      </c>
      <c r="G62" s="10">
        <v>20306</v>
      </c>
      <c r="H62" s="6" t="s">
        <v>125</v>
      </c>
      <c r="I62" s="10">
        <v>690302</v>
      </c>
      <c r="J62" s="10">
        <v>704548</v>
      </c>
      <c r="K62" s="6">
        <f t="shared" si="17"/>
        <v>2.0637344234842203</v>
      </c>
      <c r="L62" s="10">
        <v>3370465</v>
      </c>
      <c r="M62" s="10">
        <v>3333993</v>
      </c>
      <c r="N62" s="6">
        <f t="shared" si="18"/>
        <v>-1.0821058815326694</v>
      </c>
      <c r="O62" s="6"/>
    </row>
    <row r="63" spans="1:15" s="5" customFormat="1">
      <c r="A63" s="7">
        <v>58</v>
      </c>
      <c r="B63" s="11" t="s">
        <v>26</v>
      </c>
      <c r="C63" s="10">
        <v>6214370</v>
      </c>
      <c r="D63" s="10">
        <v>7410000</v>
      </c>
      <c r="E63" s="6">
        <f t="shared" si="16"/>
        <v>19.239762035411474</v>
      </c>
      <c r="F63" s="10">
        <v>10058</v>
      </c>
      <c r="G63" s="10">
        <v>20000</v>
      </c>
      <c r="H63" s="6">
        <f>SUM((G63/F63)*100)-100</f>
        <v>98.846689202624788</v>
      </c>
      <c r="I63" s="10">
        <v>3043628</v>
      </c>
      <c r="J63" s="10">
        <v>0</v>
      </c>
      <c r="K63" s="6">
        <f t="shared" si="17"/>
        <v>-100</v>
      </c>
      <c r="L63" s="10">
        <v>9410780</v>
      </c>
      <c r="M63" s="10">
        <v>0</v>
      </c>
      <c r="N63" s="6">
        <f t="shared" si="18"/>
        <v>-100</v>
      </c>
      <c r="O63" s="6"/>
    </row>
    <row r="64" spans="1:15" s="5" customFormat="1">
      <c r="A64" s="7">
        <v>59</v>
      </c>
      <c r="B64" s="11" t="s">
        <v>64</v>
      </c>
      <c r="C64" s="10">
        <v>5153999</v>
      </c>
      <c r="D64" s="10">
        <v>5105423</v>
      </c>
      <c r="E64" s="6">
        <f t="shared" si="16"/>
        <v>-0.94249145178336846</v>
      </c>
      <c r="F64" s="10">
        <v>-480459</v>
      </c>
      <c r="G64" s="10">
        <v>19583</v>
      </c>
      <c r="H64" s="6" t="s">
        <v>125</v>
      </c>
      <c r="I64" s="10">
        <v>3856110</v>
      </c>
      <c r="J64" s="10">
        <v>3875693</v>
      </c>
      <c r="K64" s="6">
        <f t="shared" si="17"/>
        <v>0.50784339658360977</v>
      </c>
      <c r="L64" s="10">
        <v>5339251</v>
      </c>
      <c r="M64" s="10">
        <v>4734838</v>
      </c>
      <c r="N64" s="6">
        <f t="shared" si="18"/>
        <v>-11.32018329911817</v>
      </c>
      <c r="O64" s="6"/>
    </row>
    <row r="65" spans="1:28">
      <c r="A65" s="7">
        <v>60</v>
      </c>
      <c r="B65" s="11" t="s">
        <v>48</v>
      </c>
      <c r="C65" s="10">
        <v>131502</v>
      </c>
      <c r="D65" s="10">
        <v>198301</v>
      </c>
      <c r="E65" s="6">
        <f t="shared" si="16"/>
        <v>50.796946054052398</v>
      </c>
      <c r="F65" s="10">
        <v>-18188</v>
      </c>
      <c r="G65" s="10">
        <v>18532</v>
      </c>
      <c r="H65" s="6" t="s">
        <v>125</v>
      </c>
      <c r="I65" s="10">
        <v>264345</v>
      </c>
      <c r="J65" s="10">
        <v>282876</v>
      </c>
      <c r="K65" s="6">
        <f t="shared" si="17"/>
        <v>7.0101571809566963</v>
      </c>
      <c r="L65" s="10">
        <v>79932</v>
      </c>
      <c r="M65" s="10">
        <v>75785</v>
      </c>
      <c r="N65" s="6">
        <f t="shared" si="18"/>
        <v>-5.1881599359455635</v>
      </c>
      <c r="O65" s="6"/>
    </row>
    <row r="66" spans="1:28">
      <c r="A66" s="7">
        <v>61</v>
      </c>
      <c r="B66" s="11" t="s">
        <v>123</v>
      </c>
      <c r="C66" s="10">
        <v>802546</v>
      </c>
      <c r="D66" s="10">
        <v>889210</v>
      </c>
      <c r="E66" s="6">
        <f t="shared" si="16"/>
        <v>10.798633349365645</v>
      </c>
      <c r="F66" s="10">
        <v>64662</v>
      </c>
      <c r="G66" s="10">
        <v>17696</v>
      </c>
      <c r="H66" s="6">
        <f>SUM((G66/F66)*100)-100</f>
        <v>-72.633076613776254</v>
      </c>
      <c r="I66" s="10">
        <v>2373921</v>
      </c>
      <c r="J66" s="10">
        <v>2371971</v>
      </c>
      <c r="K66" s="6">
        <f t="shared" si="17"/>
        <v>-8.214258182979961E-2</v>
      </c>
      <c r="L66" s="10">
        <v>251008</v>
      </c>
      <c r="M66" s="10">
        <v>167946</v>
      </c>
      <c r="N66" s="6">
        <f t="shared" si="18"/>
        <v>-33.091375573686904</v>
      </c>
      <c r="O66" s="6"/>
    </row>
    <row r="67" spans="1:28">
      <c r="A67" s="7">
        <v>62</v>
      </c>
      <c r="B67" s="11" t="s">
        <v>49</v>
      </c>
      <c r="C67" s="10">
        <v>1782013</v>
      </c>
      <c r="D67" s="10">
        <v>1752733</v>
      </c>
      <c r="E67" s="6">
        <f t="shared" si="16"/>
        <v>-1.6430856565019383</v>
      </c>
      <c r="F67" s="10">
        <v>59218</v>
      </c>
      <c r="G67" s="10">
        <v>15481</v>
      </c>
      <c r="H67" s="6">
        <f>SUM((G67/F67)*100)-100</f>
        <v>-73.857610861562364</v>
      </c>
      <c r="I67" s="10">
        <v>1937280</v>
      </c>
      <c r="J67" s="10">
        <v>1929731</v>
      </c>
      <c r="K67" s="6">
        <f t="shared" si="17"/>
        <v>-0.38967005285761047</v>
      </c>
      <c r="L67" s="10">
        <v>1127688</v>
      </c>
      <c r="M67" s="10">
        <v>952835</v>
      </c>
      <c r="N67" s="6">
        <f t="shared" si="18"/>
        <v>-15.505441221330713</v>
      </c>
      <c r="O67" s="6"/>
    </row>
    <row r="68" spans="1:28">
      <c r="A68" s="7">
        <v>63</v>
      </c>
      <c r="B68" s="11" t="s">
        <v>31</v>
      </c>
      <c r="C68" s="10">
        <v>402966</v>
      </c>
      <c r="D68" s="10">
        <v>192340</v>
      </c>
      <c r="E68" s="6">
        <f t="shared" si="16"/>
        <v>-52.268925914345132</v>
      </c>
      <c r="F68" s="10">
        <v>65191</v>
      </c>
      <c r="G68" s="10">
        <v>15439</v>
      </c>
      <c r="H68" s="6">
        <f>SUM((G68/F68)*100)-100</f>
        <v>-76.317283060545165</v>
      </c>
      <c r="I68" s="10">
        <v>760414</v>
      </c>
      <c r="J68" s="10">
        <v>727655</v>
      </c>
      <c r="K68" s="6">
        <f t="shared" si="17"/>
        <v>-4.3080479843874571</v>
      </c>
      <c r="L68" s="10">
        <v>99202</v>
      </c>
      <c r="M68" s="10">
        <v>107331</v>
      </c>
      <c r="N68" s="6">
        <f t="shared" si="18"/>
        <v>8.1943912421120473</v>
      </c>
      <c r="O68" s="6"/>
    </row>
    <row r="69" spans="1:28">
      <c r="A69" s="7">
        <v>64</v>
      </c>
      <c r="B69" s="11" t="s">
        <v>43</v>
      </c>
      <c r="C69" s="10">
        <v>758073</v>
      </c>
      <c r="D69" s="10">
        <v>728151</v>
      </c>
      <c r="E69" s="6">
        <f t="shared" si="16"/>
        <v>-3.9471132727323095</v>
      </c>
      <c r="F69" s="10">
        <v>11881</v>
      </c>
      <c r="G69" s="10">
        <v>11707</v>
      </c>
      <c r="H69" s="6">
        <f>SUM((G69/F69)*100)-100</f>
        <v>-1.4645231882838203</v>
      </c>
      <c r="I69" s="10">
        <v>2508898</v>
      </c>
      <c r="J69" s="10">
        <v>2520605</v>
      </c>
      <c r="K69" s="6">
        <f t="shared" si="17"/>
        <v>0.46661920891165209</v>
      </c>
      <c r="L69" s="10">
        <v>666295</v>
      </c>
      <c r="M69" s="10">
        <v>592236</v>
      </c>
      <c r="N69" s="6">
        <f t="shared" si="18"/>
        <v>-11.115046638500971</v>
      </c>
      <c r="O69" s="6"/>
    </row>
    <row r="70" spans="1:28">
      <c r="A70" s="7">
        <v>65</v>
      </c>
      <c r="B70" s="11" t="s">
        <v>115</v>
      </c>
      <c r="C70" s="10">
        <v>163654</v>
      </c>
      <c r="D70" s="10">
        <v>133577</v>
      </c>
      <c r="E70" s="6">
        <f t="shared" ref="E70:E75" si="20">SUM((D70/C70)*100)-100</f>
        <v>-18.378408104904253</v>
      </c>
      <c r="F70" s="10">
        <v>-3962</v>
      </c>
      <c r="G70" s="10">
        <v>10594</v>
      </c>
      <c r="H70" s="6" t="s">
        <v>125</v>
      </c>
      <c r="I70" s="10">
        <v>26997</v>
      </c>
      <c r="J70" s="10">
        <v>37591</v>
      </c>
      <c r="K70" s="6">
        <f t="shared" si="17"/>
        <v>39.241397192280601</v>
      </c>
      <c r="L70" s="10">
        <v>369151</v>
      </c>
      <c r="M70" s="10">
        <v>362063</v>
      </c>
      <c r="N70" s="6">
        <f t="shared" si="18"/>
        <v>-1.9200814842706677</v>
      </c>
      <c r="O70" s="6"/>
    </row>
    <row r="71" spans="1:28">
      <c r="A71" s="7">
        <v>66</v>
      </c>
      <c r="B71" s="11" t="s">
        <v>87</v>
      </c>
      <c r="C71" s="10">
        <v>1190483</v>
      </c>
      <c r="D71" s="10">
        <v>930000</v>
      </c>
      <c r="E71" s="6">
        <f t="shared" si="20"/>
        <v>-21.880446843844055</v>
      </c>
      <c r="F71" s="10">
        <v>-318200</v>
      </c>
      <c r="G71" s="10">
        <v>10000</v>
      </c>
      <c r="H71" s="6" t="s">
        <v>125</v>
      </c>
      <c r="I71" s="10">
        <v>-310867</v>
      </c>
      <c r="J71" s="10" t="s">
        <v>125</v>
      </c>
      <c r="K71" s="6" t="s">
        <v>125</v>
      </c>
      <c r="L71" s="10">
        <v>2181351</v>
      </c>
      <c r="M71" s="10">
        <v>0</v>
      </c>
      <c r="N71" s="6">
        <f t="shared" si="18"/>
        <v>-100</v>
      </c>
      <c r="O71" s="6"/>
    </row>
    <row r="72" spans="1:28">
      <c r="A72" s="7">
        <v>67</v>
      </c>
      <c r="B72" s="11" t="s">
        <v>88</v>
      </c>
      <c r="C72" s="10">
        <v>3428045</v>
      </c>
      <c r="D72" s="10">
        <v>2609603</v>
      </c>
      <c r="E72" s="6">
        <f t="shared" si="20"/>
        <v>-23.874890790523466</v>
      </c>
      <c r="F72" s="10">
        <v>217834</v>
      </c>
      <c r="G72" s="10">
        <v>4575</v>
      </c>
      <c r="H72" s="6">
        <f>SUM((G72/F72)*100)-100</f>
        <v>-97.899776894332376</v>
      </c>
      <c r="I72" s="10">
        <v>2634092</v>
      </c>
      <c r="J72" s="10">
        <v>2635935</v>
      </c>
      <c r="K72" s="6">
        <f>SUM((J72/I72)*100)-100</f>
        <v>6.9967184137837535E-2</v>
      </c>
      <c r="L72" s="10">
        <v>729147</v>
      </c>
      <c r="M72" s="10">
        <v>926814</v>
      </c>
      <c r="N72" s="6">
        <f t="shared" si="18"/>
        <v>27.109348320708989</v>
      </c>
      <c r="O72" s="6"/>
    </row>
    <row r="73" spans="1:28">
      <c r="A73" s="7">
        <v>68</v>
      </c>
      <c r="B73" s="11" t="s">
        <v>46</v>
      </c>
      <c r="C73" s="10">
        <v>455879</v>
      </c>
      <c r="D73" s="10">
        <v>417394</v>
      </c>
      <c r="E73" s="6">
        <f t="shared" si="20"/>
        <v>-8.4419330567979642</v>
      </c>
      <c r="F73" s="10">
        <v>15103</v>
      </c>
      <c r="G73" s="10">
        <v>3448</v>
      </c>
      <c r="H73" s="6">
        <f>SUM((G73/F73)*100)-100</f>
        <v>-77.170098655896183</v>
      </c>
      <c r="I73" s="10">
        <v>837278</v>
      </c>
      <c r="J73" s="10">
        <v>840726</v>
      </c>
      <c r="K73" s="6">
        <f>SUM((J73/I73)*100)-100</f>
        <v>0.41181065309253029</v>
      </c>
      <c r="L73" s="10">
        <v>164697</v>
      </c>
      <c r="M73" s="10">
        <v>167787</v>
      </c>
      <c r="N73" s="6">
        <f t="shared" si="18"/>
        <v>1.876172607879937</v>
      </c>
      <c r="O73" s="6"/>
    </row>
    <row r="74" spans="1:28">
      <c r="A74" s="7">
        <v>69</v>
      </c>
      <c r="B74" s="11" t="s">
        <v>56</v>
      </c>
      <c r="C74" s="10">
        <v>5015956</v>
      </c>
      <c r="D74" s="10">
        <v>3029555</v>
      </c>
      <c r="E74" s="6">
        <f t="shared" si="20"/>
        <v>-39.601643236104941</v>
      </c>
      <c r="F74" s="10">
        <v>185624</v>
      </c>
      <c r="G74" s="10">
        <v>2812</v>
      </c>
      <c r="H74" s="6">
        <f>SUM((G74/F74)*100)-100</f>
        <v>-98.485109684092578</v>
      </c>
      <c r="I74" s="10">
        <v>867095</v>
      </c>
      <c r="J74" s="10">
        <v>811874</v>
      </c>
      <c r="K74" s="6">
        <f>SUM((J74/I74)*100)-100</f>
        <v>-6.3685063343693571</v>
      </c>
      <c r="L74" s="10">
        <v>3501721</v>
      </c>
      <c r="M74" s="10">
        <v>2743011</v>
      </c>
      <c r="N74" s="6">
        <f t="shared" si="18"/>
        <v>-21.666774708778917</v>
      </c>
      <c r="O74" s="6"/>
    </row>
    <row r="75" spans="1:28">
      <c r="A75" s="7">
        <v>70</v>
      </c>
      <c r="B75" s="11" t="s">
        <v>110</v>
      </c>
      <c r="C75" s="10">
        <v>26700</v>
      </c>
      <c r="D75" s="10">
        <v>19838</v>
      </c>
      <c r="E75" s="6">
        <f t="shared" si="20"/>
        <v>-25.700374531835195</v>
      </c>
      <c r="F75" s="10">
        <v>-4395</v>
      </c>
      <c r="G75" s="10">
        <v>2090</v>
      </c>
      <c r="H75" s="6" t="s">
        <v>125</v>
      </c>
      <c r="I75" s="10">
        <v>57402</v>
      </c>
      <c r="J75" s="10">
        <v>58857</v>
      </c>
      <c r="K75" s="6">
        <f>SUM((J75/I75)*100)-100</f>
        <v>2.5347548865893259</v>
      </c>
      <c r="L75" s="10">
        <v>104642</v>
      </c>
      <c r="M75" s="10">
        <v>94656</v>
      </c>
      <c r="N75" s="6">
        <f t="shared" si="18"/>
        <v>-9.5430133216108288</v>
      </c>
      <c r="O75" s="6"/>
    </row>
    <row r="76" spans="1:28">
      <c r="A76" s="7">
        <v>71</v>
      </c>
      <c r="B76" s="11" t="s">
        <v>15</v>
      </c>
      <c r="C76" s="10">
        <v>839752</v>
      </c>
      <c r="D76" s="10">
        <v>639653</v>
      </c>
      <c r="E76" s="6">
        <f>SUM((D76/C76)*100)-100</f>
        <v>-23.828344558869759</v>
      </c>
      <c r="F76" s="10">
        <v>102400</v>
      </c>
      <c r="G76" s="10">
        <v>952</v>
      </c>
      <c r="H76" s="6">
        <f>SUM((G76/F76)*100)-100</f>
        <v>-99.0703125</v>
      </c>
      <c r="I76" s="10">
        <v>978146</v>
      </c>
      <c r="J76" s="10">
        <v>978298</v>
      </c>
      <c r="K76" s="6">
        <f>SUM((J76/I76)*100)-100</f>
        <v>1.5539602472429692E-2</v>
      </c>
      <c r="L76" s="10">
        <v>483154</v>
      </c>
      <c r="M76" s="10">
        <v>420006</v>
      </c>
      <c r="N76" s="6">
        <f>SUM((M76/L76)*100)-100</f>
        <v>-13.069952851471783</v>
      </c>
      <c r="O76" s="6"/>
    </row>
    <row r="77" spans="1:28">
      <c r="B77" s="11"/>
      <c r="C77" s="10"/>
      <c r="D77" s="10"/>
      <c r="E77" s="6"/>
      <c r="F77" s="10"/>
      <c r="G77" s="10"/>
      <c r="H77" s="6"/>
      <c r="I77" s="10"/>
      <c r="J77" s="10"/>
      <c r="K77" s="6"/>
      <c r="L77" s="10"/>
      <c r="M77" s="10"/>
      <c r="N77" s="6"/>
      <c r="O77" s="6"/>
    </row>
    <row r="78" spans="1:28" s="17" customFormat="1">
      <c r="A78" s="14"/>
      <c r="B78" s="15"/>
      <c r="C78" s="12">
        <f>SUM(C6:C77)</f>
        <v>749862008</v>
      </c>
      <c r="D78" s="12">
        <f>SUM(D6:D77)</f>
        <v>827902777</v>
      </c>
      <c r="E78" s="13">
        <f t="shared" ref="E78" si="21">SUM((D78/C78)*100)-100</f>
        <v>10.407350708185234</v>
      </c>
      <c r="F78" s="12">
        <f>SUM(F6:F77)</f>
        <v>134152503</v>
      </c>
      <c r="G78" s="12">
        <f>SUM(G6:G77)</f>
        <v>133675600</v>
      </c>
      <c r="H78" s="13">
        <f t="shared" ref="H78" si="22">SUM((G78/F78)*100)-100</f>
        <v>-0.35549318077204362</v>
      </c>
      <c r="I78" s="12">
        <f>SUM(I6:I77)</f>
        <v>1328014951</v>
      </c>
      <c r="J78" s="12">
        <f>SUM(J6:J77)</f>
        <v>1218966746</v>
      </c>
      <c r="K78" s="13">
        <f t="shared" ref="K78" si="23">SUM((J78/I78)*100)-100</f>
        <v>-8.2113687739649492</v>
      </c>
      <c r="L78" s="12">
        <f>SUM(L6:L77)</f>
        <v>749409813</v>
      </c>
      <c r="M78" s="12">
        <f>SUM(M6:M77)</f>
        <v>739700193</v>
      </c>
      <c r="N78" s="13">
        <f t="shared" ref="N78" si="24">SUM((M78/L78)*100)-100</f>
        <v>-1.2956355563494668</v>
      </c>
      <c r="O78" s="13"/>
      <c r="P78" s="14"/>
      <c r="Q78" s="16"/>
      <c r="R78" s="16"/>
      <c r="S78" s="13"/>
      <c r="T78" s="16"/>
      <c r="U78" s="16"/>
      <c r="V78" s="13"/>
      <c r="W78" s="16"/>
      <c r="X78" s="16"/>
      <c r="Y78" s="13"/>
      <c r="Z78" s="16"/>
      <c r="AA78" s="16"/>
      <c r="AB78" s="13"/>
    </row>
    <row r="79" spans="1:28">
      <c r="B79" s="11"/>
      <c r="C79" s="10"/>
      <c r="D79" s="10"/>
      <c r="E79" s="6"/>
      <c r="F79" s="10"/>
      <c r="G79" s="10"/>
      <c r="H79" s="6"/>
      <c r="I79" s="10"/>
      <c r="J79" s="10"/>
      <c r="K79" s="6"/>
      <c r="L79" s="10"/>
      <c r="M79" s="10"/>
      <c r="N79" s="6"/>
      <c r="O79" s="6"/>
    </row>
    <row r="81" spans="1:15" s="5" customFormat="1">
      <c r="A81" s="7">
        <v>1</v>
      </c>
      <c r="B81" s="11" t="s">
        <v>65</v>
      </c>
      <c r="C81" s="10">
        <v>545187</v>
      </c>
      <c r="D81" s="10">
        <v>441281</v>
      </c>
      <c r="E81" s="6">
        <f t="shared" ref="E81:E96" si="25">SUM((D81/C81)*100)-100</f>
        <v>-19.058781665740383</v>
      </c>
      <c r="F81" s="10" t="s">
        <v>125</v>
      </c>
      <c r="G81" s="10" t="s">
        <v>125</v>
      </c>
      <c r="H81" s="6" t="s">
        <v>125</v>
      </c>
      <c r="I81" s="10" t="s">
        <v>125</v>
      </c>
      <c r="J81" s="10" t="s">
        <v>125</v>
      </c>
      <c r="K81" s="6" t="s">
        <v>125</v>
      </c>
      <c r="L81" s="10">
        <v>47602</v>
      </c>
      <c r="M81" s="10">
        <v>125536</v>
      </c>
      <c r="N81" s="6">
        <f t="shared" ref="N81:N87" si="26">SUM((M81/L81)*100)-100</f>
        <v>163.72001176421162</v>
      </c>
      <c r="O81" s="6"/>
    </row>
    <row r="82" spans="1:15" s="5" customFormat="1">
      <c r="A82" s="7">
        <v>2</v>
      </c>
      <c r="B82" s="11" t="s">
        <v>58</v>
      </c>
      <c r="C82" s="10">
        <v>878636</v>
      </c>
      <c r="D82" s="10">
        <v>1057981</v>
      </c>
      <c r="E82" s="6">
        <f t="shared" si="25"/>
        <v>20.411751851733825</v>
      </c>
      <c r="F82" s="10" t="s">
        <v>125</v>
      </c>
      <c r="G82" s="10" t="s">
        <v>125</v>
      </c>
      <c r="H82" s="6" t="s">
        <v>125</v>
      </c>
      <c r="I82" s="10">
        <v>2232122</v>
      </c>
      <c r="J82" s="10">
        <v>2238066</v>
      </c>
      <c r="K82" s="6">
        <f t="shared" ref="K82:K87" si="27">SUM((J82/I82)*100)-100</f>
        <v>0.26629368824822564</v>
      </c>
      <c r="L82" s="10">
        <v>368487</v>
      </c>
      <c r="M82" s="10">
        <v>351863</v>
      </c>
      <c r="N82" s="6">
        <f t="shared" si="26"/>
        <v>-4.5114210270647277</v>
      </c>
      <c r="O82" s="6"/>
    </row>
    <row r="83" spans="1:15" s="5" customFormat="1">
      <c r="A83" s="7">
        <v>3</v>
      </c>
      <c r="B83" s="11" t="s">
        <v>53</v>
      </c>
      <c r="C83" s="10">
        <v>519733</v>
      </c>
      <c r="D83" s="10">
        <v>425715</v>
      </c>
      <c r="E83" s="6">
        <f t="shared" si="25"/>
        <v>-18.089672966696355</v>
      </c>
      <c r="F83" s="10">
        <v>52903</v>
      </c>
      <c r="G83" s="10">
        <v>-1486</v>
      </c>
      <c r="H83" s="6" t="s">
        <v>125</v>
      </c>
      <c r="I83" s="10">
        <v>546698</v>
      </c>
      <c r="J83" s="10">
        <v>545211</v>
      </c>
      <c r="K83" s="6">
        <f t="shared" si="27"/>
        <v>-0.2719966050726299</v>
      </c>
      <c r="L83" s="10">
        <v>180299</v>
      </c>
      <c r="M83" s="10">
        <v>141771</v>
      </c>
      <c r="N83" s="6">
        <f t="shared" si="26"/>
        <v>-21.368948247078464</v>
      </c>
      <c r="O83" s="6"/>
    </row>
    <row r="84" spans="1:15" s="5" customFormat="1">
      <c r="A84" s="7">
        <v>4</v>
      </c>
      <c r="B84" s="11" t="s">
        <v>69</v>
      </c>
      <c r="C84" s="10">
        <v>308377</v>
      </c>
      <c r="D84" s="10">
        <v>180480</v>
      </c>
      <c r="E84" s="6">
        <f t="shared" si="25"/>
        <v>-41.474234459768397</v>
      </c>
      <c r="F84" s="10">
        <v>-8965</v>
      </c>
      <c r="G84" s="10">
        <v>-2380</v>
      </c>
      <c r="H84" s="6">
        <f>SUM((G84/F84)*100)-100</f>
        <v>-73.452314556609025</v>
      </c>
      <c r="I84" s="10">
        <v>2341907</v>
      </c>
      <c r="J84" s="10">
        <v>2337527</v>
      </c>
      <c r="K84" s="6">
        <f t="shared" si="27"/>
        <v>-0.18702706811158976</v>
      </c>
      <c r="L84" s="10">
        <v>4209854</v>
      </c>
      <c r="M84" s="10">
        <v>4331451</v>
      </c>
      <c r="N84" s="6">
        <f t="shared" si="26"/>
        <v>2.8883899536658504</v>
      </c>
      <c r="O84" s="6"/>
    </row>
    <row r="85" spans="1:15" s="5" customFormat="1">
      <c r="A85" s="7">
        <v>5</v>
      </c>
      <c r="B85" s="11" t="s">
        <v>20</v>
      </c>
      <c r="C85" s="10">
        <v>1464416</v>
      </c>
      <c r="D85" s="10">
        <v>738259</v>
      </c>
      <c r="E85" s="6">
        <f t="shared" si="25"/>
        <v>-49.586797740532738</v>
      </c>
      <c r="F85" s="10">
        <v>38174</v>
      </c>
      <c r="G85" s="10">
        <v>-9129</v>
      </c>
      <c r="H85" s="6" t="s">
        <v>125</v>
      </c>
      <c r="I85" s="10">
        <v>769265</v>
      </c>
      <c r="J85" s="10">
        <v>758136</v>
      </c>
      <c r="K85" s="6">
        <f t="shared" si="27"/>
        <v>-1.4467056215998468</v>
      </c>
      <c r="L85" s="10">
        <v>5252535</v>
      </c>
      <c r="M85" s="10">
        <v>5189991</v>
      </c>
      <c r="N85" s="6">
        <f t="shared" si="26"/>
        <v>-1.1907393287241348</v>
      </c>
      <c r="O85" s="6"/>
    </row>
    <row r="86" spans="1:15" s="5" customFormat="1">
      <c r="A86" s="7">
        <v>6</v>
      </c>
      <c r="B86" s="11" t="s">
        <v>14</v>
      </c>
      <c r="C86" s="10">
        <v>673693</v>
      </c>
      <c r="D86" s="10">
        <v>670674</v>
      </c>
      <c r="E86" s="6">
        <f t="shared" si="25"/>
        <v>-0.44812696584348544</v>
      </c>
      <c r="F86" s="10">
        <v>-40122</v>
      </c>
      <c r="G86" s="10">
        <v>-15930</v>
      </c>
      <c r="H86" s="6">
        <f>SUM((G86/F86)*100)-100</f>
        <v>-60.296096904441455</v>
      </c>
      <c r="I86" s="10">
        <v>1399891</v>
      </c>
      <c r="J86" s="10">
        <v>1383961</v>
      </c>
      <c r="K86" s="6">
        <f t="shared" si="27"/>
        <v>-1.1379457400611841</v>
      </c>
      <c r="L86" s="10">
        <v>1467476</v>
      </c>
      <c r="M86" s="10">
        <v>1598622</v>
      </c>
      <c r="N86" s="6">
        <f t="shared" si="26"/>
        <v>8.9368412158018202</v>
      </c>
      <c r="O86" s="6"/>
    </row>
    <row r="87" spans="1:15" s="5" customFormat="1">
      <c r="A87" s="7">
        <v>7</v>
      </c>
      <c r="B87" s="11" t="s">
        <v>76</v>
      </c>
      <c r="C87" s="10">
        <v>1568834</v>
      </c>
      <c r="D87" s="10">
        <v>1958698</v>
      </c>
      <c r="E87" s="6">
        <f t="shared" si="25"/>
        <v>24.850557802801319</v>
      </c>
      <c r="F87" s="10">
        <v>-548400</v>
      </c>
      <c r="G87" s="10">
        <v>-23451</v>
      </c>
      <c r="H87" s="6">
        <f>SUM((G87/F87)*100)-100</f>
        <v>-95.723741794310726</v>
      </c>
      <c r="I87" s="10">
        <v>188427</v>
      </c>
      <c r="J87" s="10">
        <v>164976</v>
      </c>
      <c r="K87" s="6">
        <f t="shared" si="27"/>
        <v>-12.445668614370547</v>
      </c>
      <c r="L87" s="10">
        <v>3452650</v>
      </c>
      <c r="M87" s="10">
        <v>3629755</v>
      </c>
      <c r="N87" s="6">
        <f t="shared" si="26"/>
        <v>5.129538180817633</v>
      </c>
      <c r="O87" s="6"/>
    </row>
    <row r="88" spans="1:15" s="5" customFormat="1">
      <c r="A88" s="7">
        <v>8</v>
      </c>
      <c r="B88" s="11" t="s">
        <v>19</v>
      </c>
      <c r="C88" s="10">
        <v>1579084</v>
      </c>
      <c r="D88" s="10">
        <v>1500000</v>
      </c>
      <c r="E88" s="6">
        <f t="shared" si="25"/>
        <v>-5.0082199553665276</v>
      </c>
      <c r="F88" s="10">
        <v>-32465</v>
      </c>
      <c r="G88" s="10">
        <v>-30000</v>
      </c>
      <c r="H88" s="6">
        <f>SUM((G88/F88)*100)-100</f>
        <v>-7.5927922377945407</v>
      </c>
      <c r="I88" s="10">
        <v>1040480</v>
      </c>
      <c r="J88" s="10" t="s">
        <v>125</v>
      </c>
      <c r="K88" s="6" t="s">
        <v>125</v>
      </c>
      <c r="L88" s="10">
        <v>2248345</v>
      </c>
      <c r="M88" s="10" t="s">
        <v>125</v>
      </c>
      <c r="N88" s="6" t="s">
        <v>125</v>
      </c>
      <c r="O88" s="6"/>
    </row>
    <row r="89" spans="1:15" s="5" customFormat="1">
      <c r="A89" s="7">
        <v>9</v>
      </c>
      <c r="B89" s="11" t="s">
        <v>93</v>
      </c>
      <c r="C89" s="10">
        <v>714955</v>
      </c>
      <c r="D89" s="10">
        <v>653148</v>
      </c>
      <c r="E89" s="6">
        <f t="shared" si="25"/>
        <v>-8.644879747676427</v>
      </c>
      <c r="F89" s="10">
        <v>23028</v>
      </c>
      <c r="G89" s="10">
        <v>-32209</v>
      </c>
      <c r="H89" s="6" t="s">
        <v>125</v>
      </c>
      <c r="I89" s="10">
        <v>852983</v>
      </c>
      <c r="J89" s="10">
        <v>820700</v>
      </c>
      <c r="K89" s="6">
        <f t="shared" ref="K89:K103" si="28">SUM((J89/I89)*100)-100</f>
        <v>-3.7847178665928851</v>
      </c>
      <c r="L89" s="10">
        <v>132215</v>
      </c>
      <c r="M89" s="10">
        <v>163559</v>
      </c>
      <c r="N89" s="6">
        <f>SUM((M89/L89)*100)-100</f>
        <v>23.70684112997769</v>
      </c>
      <c r="O89" s="6"/>
    </row>
    <row r="90" spans="1:15" s="5" customFormat="1">
      <c r="A90" s="7">
        <v>10</v>
      </c>
      <c r="B90" s="11" t="s">
        <v>117</v>
      </c>
      <c r="C90" s="10">
        <v>331325</v>
      </c>
      <c r="D90" s="10">
        <v>567907</v>
      </c>
      <c r="E90" s="6">
        <f t="shared" si="25"/>
        <v>71.404814004376362</v>
      </c>
      <c r="F90" s="10">
        <v>-80907</v>
      </c>
      <c r="G90" s="10">
        <v>-35318</v>
      </c>
      <c r="H90" s="6">
        <f>SUM((G90/F90)*100)-100</f>
        <v>-56.347411225233913</v>
      </c>
      <c r="I90" s="10">
        <v>-51450</v>
      </c>
      <c r="J90" s="10">
        <v>-86768</v>
      </c>
      <c r="K90" s="6">
        <f t="shared" si="28"/>
        <v>68.64528668610302</v>
      </c>
      <c r="L90" s="10">
        <v>812524</v>
      </c>
      <c r="M90" s="10">
        <v>493627</v>
      </c>
      <c r="N90" s="6">
        <f>SUM((M90/L90)*100)-100</f>
        <v>-39.247702221718995</v>
      </c>
      <c r="O90" s="6"/>
    </row>
    <row r="91" spans="1:15" s="5" customFormat="1">
      <c r="A91" s="7">
        <v>11</v>
      </c>
      <c r="B91" s="11" t="s">
        <v>108</v>
      </c>
      <c r="C91" s="10">
        <v>537549</v>
      </c>
      <c r="D91" s="10">
        <v>543819</v>
      </c>
      <c r="E91" s="6">
        <f t="shared" si="25"/>
        <v>1.1664052951451822</v>
      </c>
      <c r="F91" s="10">
        <v>231</v>
      </c>
      <c r="G91" s="10">
        <v>-35889</v>
      </c>
      <c r="H91" s="6" t="s">
        <v>125</v>
      </c>
      <c r="I91" s="10">
        <v>-420986</v>
      </c>
      <c r="J91" s="10">
        <v>-456875</v>
      </c>
      <c r="K91" s="6">
        <f t="shared" si="28"/>
        <v>8.5249865791261499</v>
      </c>
      <c r="L91" s="10">
        <v>2372014</v>
      </c>
      <c r="M91" s="10">
        <v>2373846</v>
      </c>
      <c r="N91" s="6">
        <f>SUM((M91/L91)*100)-100</f>
        <v>7.7233945499472156E-2</v>
      </c>
      <c r="O91" s="6"/>
    </row>
    <row r="92" spans="1:15" s="5" customFormat="1">
      <c r="A92" s="7">
        <v>12</v>
      </c>
      <c r="B92" s="11" t="s">
        <v>71</v>
      </c>
      <c r="C92" s="10">
        <v>826668</v>
      </c>
      <c r="D92" s="10">
        <v>720000</v>
      </c>
      <c r="E92" s="6">
        <f t="shared" si="25"/>
        <v>-12.903366284893096</v>
      </c>
      <c r="F92" s="10">
        <v>-62130</v>
      </c>
      <c r="G92" s="10">
        <v>-40000</v>
      </c>
      <c r="H92" s="6">
        <f>SUM((G92/F92)*100)-100</f>
        <v>-35.618863672943817</v>
      </c>
      <c r="I92" s="10">
        <v>253852</v>
      </c>
      <c r="J92" s="10">
        <v>0</v>
      </c>
      <c r="K92" s="6">
        <f t="shared" si="28"/>
        <v>-100</v>
      </c>
      <c r="L92" s="10">
        <v>1837347</v>
      </c>
      <c r="M92" s="10">
        <v>0</v>
      </c>
    </row>
    <row r="93" spans="1:15" s="5" customFormat="1">
      <c r="A93" s="7">
        <v>13</v>
      </c>
      <c r="B93" s="11" t="s">
        <v>38</v>
      </c>
      <c r="C93" s="10">
        <v>287658</v>
      </c>
      <c r="D93" s="10">
        <v>248524</v>
      </c>
      <c r="E93" s="6">
        <f t="shared" si="25"/>
        <v>-13.604349609605848</v>
      </c>
      <c r="F93" s="10">
        <v>-161088</v>
      </c>
      <c r="G93" s="10">
        <v>-46200</v>
      </c>
      <c r="H93" s="6">
        <f>SUM((G93/F93)*100)-100</f>
        <v>-71.320023837902255</v>
      </c>
      <c r="I93" s="10">
        <v>1561663</v>
      </c>
      <c r="J93" s="10">
        <v>1515463</v>
      </c>
      <c r="K93" s="6">
        <f t="shared" si="28"/>
        <v>-2.9583847475415581</v>
      </c>
      <c r="L93" s="10">
        <v>1400626</v>
      </c>
      <c r="M93" s="10">
        <v>1413674</v>
      </c>
      <c r="N93" s="6">
        <f t="shared" ref="N93:N103" si="29">SUM((M93/L93)*100)-100</f>
        <v>0.93158344911489621</v>
      </c>
      <c r="O93" s="6"/>
    </row>
    <row r="94" spans="1:15" s="5" customFormat="1">
      <c r="A94" s="7">
        <v>14</v>
      </c>
      <c r="B94" s="11" t="s">
        <v>109</v>
      </c>
      <c r="C94" s="10">
        <v>225108</v>
      </c>
      <c r="D94" s="10">
        <v>165665</v>
      </c>
      <c r="E94" s="6">
        <f t="shared" si="25"/>
        <v>-26.406436021820639</v>
      </c>
      <c r="F94" s="10">
        <v>-7247</v>
      </c>
      <c r="G94" s="10">
        <v>-51178</v>
      </c>
      <c r="H94" s="6">
        <f>SUM((G94/F94)*100)-100</f>
        <v>606.19566717262319</v>
      </c>
      <c r="I94" s="10">
        <v>-642792</v>
      </c>
      <c r="J94" s="10">
        <v>-693969</v>
      </c>
      <c r="K94" s="6">
        <f t="shared" si="28"/>
        <v>7.9616734495762387</v>
      </c>
      <c r="L94" s="10">
        <v>1175221</v>
      </c>
      <c r="M94" s="10">
        <v>1224041</v>
      </c>
      <c r="N94" s="6">
        <f t="shared" si="29"/>
        <v>4.1541122903692127</v>
      </c>
      <c r="O94" s="6"/>
    </row>
    <row r="95" spans="1:15" s="5" customFormat="1">
      <c r="A95" s="7">
        <v>15</v>
      </c>
      <c r="B95" s="11" t="s">
        <v>18</v>
      </c>
      <c r="C95" s="10">
        <v>1571253</v>
      </c>
      <c r="D95" s="10">
        <v>1657697</v>
      </c>
      <c r="E95" s="6">
        <f t="shared" si="25"/>
        <v>5.5015964965540149</v>
      </c>
      <c r="F95" s="10">
        <v>-692211</v>
      </c>
      <c r="G95" s="10">
        <v>-53239</v>
      </c>
      <c r="H95" s="6">
        <f>SUM((G95/F95)*100)-100</f>
        <v>-92.308848024663007</v>
      </c>
      <c r="I95" s="10">
        <v>7680220</v>
      </c>
      <c r="J95" s="10">
        <v>7624781</v>
      </c>
      <c r="K95" s="6">
        <f t="shared" si="28"/>
        <v>-0.72184130142105118</v>
      </c>
      <c r="L95" s="10">
        <v>66621</v>
      </c>
      <c r="M95" s="10">
        <v>92693</v>
      </c>
      <c r="N95" s="6">
        <f t="shared" si="29"/>
        <v>39.134807343029962</v>
      </c>
      <c r="O95" s="6"/>
    </row>
    <row r="96" spans="1:15" s="5" customFormat="1">
      <c r="A96" s="7">
        <v>16</v>
      </c>
      <c r="B96" s="11" t="s">
        <v>100</v>
      </c>
      <c r="C96" s="10">
        <v>774440</v>
      </c>
      <c r="D96" s="10">
        <v>248486</v>
      </c>
      <c r="E96" s="6">
        <f t="shared" si="25"/>
        <v>-67.914105676359696</v>
      </c>
      <c r="F96" s="10">
        <v>118142</v>
      </c>
      <c r="G96" s="10">
        <v>-79889</v>
      </c>
      <c r="H96" s="6" t="s">
        <v>125</v>
      </c>
      <c r="I96" s="10">
        <v>765494</v>
      </c>
      <c r="J96" s="10">
        <v>685606</v>
      </c>
      <c r="K96" s="6">
        <f t="shared" si="28"/>
        <v>-10.436136664689727</v>
      </c>
      <c r="L96" s="10">
        <v>505909</v>
      </c>
      <c r="M96" s="10">
        <v>331153</v>
      </c>
      <c r="N96" s="6">
        <f t="shared" si="29"/>
        <v>-34.542971166751329</v>
      </c>
      <c r="O96" s="6"/>
    </row>
    <row r="97" spans="1:15" s="5" customFormat="1">
      <c r="A97" s="7">
        <v>17</v>
      </c>
      <c r="B97" s="11" t="s">
        <v>25</v>
      </c>
      <c r="C97" s="10" t="s">
        <v>125</v>
      </c>
      <c r="D97" s="10" t="s">
        <v>125</v>
      </c>
      <c r="E97" s="10" t="s">
        <v>125</v>
      </c>
      <c r="F97" s="10">
        <v>61756</v>
      </c>
      <c r="G97" s="10">
        <v>-89588</v>
      </c>
      <c r="H97" s="6" t="s">
        <v>125</v>
      </c>
      <c r="I97" s="10">
        <v>1078104</v>
      </c>
      <c r="J97" s="10">
        <v>988516</v>
      </c>
      <c r="K97" s="6">
        <f t="shared" si="28"/>
        <v>-8.3097734541379964</v>
      </c>
      <c r="L97" s="10">
        <v>587009</v>
      </c>
      <c r="M97" s="10">
        <v>619822</v>
      </c>
      <c r="N97" s="6">
        <f t="shared" si="29"/>
        <v>5.5898631877875857</v>
      </c>
      <c r="O97" s="6"/>
    </row>
    <row r="98" spans="1:15" s="5" customFormat="1">
      <c r="A98" s="7">
        <v>18</v>
      </c>
      <c r="B98" s="11" t="s">
        <v>81</v>
      </c>
      <c r="C98" s="10">
        <v>908146</v>
      </c>
      <c r="D98" s="10">
        <v>762432</v>
      </c>
      <c r="E98" s="6">
        <f t="shared" ref="E98:E120" si="30">SUM((D98/C98)*100)-100</f>
        <v>-16.045217398964482</v>
      </c>
      <c r="F98" s="10">
        <v>-56430</v>
      </c>
      <c r="G98" s="10">
        <v>-97760</v>
      </c>
      <c r="H98" s="6">
        <f>SUM((G98/F98)*100)-100</f>
        <v>73.241183767499564</v>
      </c>
      <c r="I98" s="10">
        <v>3084262</v>
      </c>
      <c r="J98" s="10">
        <v>2986502</v>
      </c>
      <c r="K98" s="6">
        <f t="shared" si="28"/>
        <v>-3.1696399333130643</v>
      </c>
      <c r="L98" s="10">
        <v>771567</v>
      </c>
      <c r="M98" s="10">
        <v>790592</v>
      </c>
      <c r="N98" s="6">
        <f t="shared" si="29"/>
        <v>2.4657612365484738</v>
      </c>
      <c r="O98" s="6"/>
    </row>
    <row r="99" spans="1:15" s="5" customFormat="1">
      <c r="A99" s="7">
        <v>19</v>
      </c>
      <c r="B99" s="11" t="s">
        <v>120</v>
      </c>
      <c r="C99" s="10">
        <v>826442</v>
      </c>
      <c r="D99" s="10">
        <v>513546</v>
      </c>
      <c r="E99" s="6">
        <f t="shared" si="30"/>
        <v>-37.860612117970774</v>
      </c>
      <c r="F99" s="10">
        <v>68903</v>
      </c>
      <c r="G99" s="10">
        <v>-109540</v>
      </c>
      <c r="H99" s="6" t="s">
        <v>125</v>
      </c>
      <c r="I99" s="10">
        <v>190042</v>
      </c>
      <c r="J99" s="10">
        <v>80501</v>
      </c>
      <c r="K99" s="6">
        <f t="shared" si="28"/>
        <v>-57.640416329022003</v>
      </c>
      <c r="L99" s="10">
        <v>1667066</v>
      </c>
      <c r="M99" s="10">
        <v>1770302</v>
      </c>
      <c r="N99" s="6">
        <f t="shared" si="29"/>
        <v>6.1926762347741544</v>
      </c>
      <c r="O99" s="6"/>
    </row>
    <row r="100" spans="1:15" s="5" customFormat="1">
      <c r="A100" s="7">
        <v>20</v>
      </c>
      <c r="B100" s="11" t="s">
        <v>92</v>
      </c>
      <c r="C100" s="10">
        <v>939913</v>
      </c>
      <c r="D100" s="10">
        <v>871355</v>
      </c>
      <c r="E100" s="6">
        <f t="shared" si="30"/>
        <v>-7.2940793456415634</v>
      </c>
      <c r="F100" s="10">
        <v>-38616</v>
      </c>
      <c r="G100" s="10">
        <v>-118152</v>
      </c>
      <c r="H100" s="6">
        <f>SUM((G100/F100)*100)-100</f>
        <v>205.9664387818521</v>
      </c>
      <c r="I100" s="10">
        <v>2360022</v>
      </c>
      <c r="J100" s="10">
        <v>2241870</v>
      </c>
      <c r="K100" s="6">
        <f t="shared" si="28"/>
        <v>-5.0063940081914495</v>
      </c>
      <c r="L100" s="10">
        <v>1169644</v>
      </c>
      <c r="M100" s="10">
        <v>1153150</v>
      </c>
      <c r="N100" s="6">
        <f t="shared" si="29"/>
        <v>-1.4101726679228932</v>
      </c>
      <c r="O100" s="6"/>
    </row>
    <row r="101" spans="1:15" s="5" customFormat="1">
      <c r="A101" s="7">
        <v>21</v>
      </c>
      <c r="B101" s="11" t="s">
        <v>67</v>
      </c>
      <c r="C101" s="10">
        <v>7857513</v>
      </c>
      <c r="D101" s="10">
        <v>8222362</v>
      </c>
      <c r="E101" s="6">
        <f t="shared" si="30"/>
        <v>4.6433139849720817</v>
      </c>
      <c r="F101" s="10">
        <v>-2097124</v>
      </c>
      <c r="G101" s="10">
        <v>-165122</v>
      </c>
      <c r="H101" s="6">
        <f>SUM((G101/F101)*100)-100</f>
        <v>-92.126264350605879</v>
      </c>
      <c r="I101" s="10">
        <v>9900861</v>
      </c>
      <c r="J101" s="10">
        <v>9639371</v>
      </c>
      <c r="K101" s="6">
        <f t="shared" si="28"/>
        <v>-2.6410834370869338</v>
      </c>
      <c r="L101" s="10">
        <v>14886963</v>
      </c>
      <c r="M101" s="10">
        <v>11525757</v>
      </c>
      <c r="N101" s="6">
        <f t="shared" si="29"/>
        <v>-22.578184684142769</v>
      </c>
      <c r="O101" s="6"/>
    </row>
    <row r="102" spans="1:15" s="5" customFormat="1">
      <c r="A102" s="7">
        <v>22</v>
      </c>
      <c r="B102" s="11" t="s">
        <v>28</v>
      </c>
      <c r="C102" s="10">
        <v>2242746</v>
      </c>
      <c r="D102" s="10">
        <v>169348</v>
      </c>
      <c r="E102" s="6">
        <f t="shared" si="30"/>
        <v>-92.449078049854961</v>
      </c>
      <c r="F102" s="10">
        <v>493826</v>
      </c>
      <c r="G102" s="10">
        <v>-169777</v>
      </c>
      <c r="H102" s="6" t="s">
        <v>125</v>
      </c>
      <c r="I102" s="10">
        <v>1678402</v>
      </c>
      <c r="J102" s="10">
        <v>1508625</v>
      </c>
      <c r="K102" s="6">
        <f t="shared" si="28"/>
        <v>-10.115395477364771</v>
      </c>
      <c r="L102" s="10">
        <v>782826</v>
      </c>
      <c r="M102" s="10">
        <v>218691</v>
      </c>
      <c r="N102" s="6">
        <f t="shared" si="29"/>
        <v>-72.063906921844705</v>
      </c>
      <c r="O102" s="6"/>
    </row>
    <row r="103" spans="1:15" s="5" customFormat="1">
      <c r="A103" s="7">
        <v>23</v>
      </c>
      <c r="B103" s="11" t="s">
        <v>84</v>
      </c>
      <c r="C103" s="10">
        <v>1185485</v>
      </c>
      <c r="D103" s="10">
        <v>1072584</v>
      </c>
      <c r="E103" s="6">
        <f t="shared" si="30"/>
        <v>-9.5236126986001466</v>
      </c>
      <c r="F103" s="10">
        <v>-76569</v>
      </c>
      <c r="G103" s="10">
        <v>-169826</v>
      </c>
      <c r="H103" s="6">
        <f>SUM((G103/F103)*100)-100</f>
        <v>121.79472110122896</v>
      </c>
      <c r="I103" s="10">
        <v>1944159</v>
      </c>
      <c r="J103" s="10">
        <v>1766815</v>
      </c>
      <c r="K103" s="6">
        <f t="shared" si="28"/>
        <v>-9.1218876645377236</v>
      </c>
      <c r="L103" s="10">
        <v>2161101</v>
      </c>
      <c r="M103" s="10">
        <v>1939074</v>
      </c>
      <c r="N103" s="6">
        <f t="shared" si="29"/>
        <v>-10.27379099819953</v>
      </c>
      <c r="O103" s="6"/>
    </row>
    <row r="104" spans="1:15" s="5" customFormat="1">
      <c r="A104" s="7">
        <v>24</v>
      </c>
      <c r="B104" s="11" t="s">
        <v>44</v>
      </c>
      <c r="C104" s="10">
        <v>280000</v>
      </c>
      <c r="D104" s="10">
        <v>220000</v>
      </c>
      <c r="E104" s="6">
        <f t="shared" si="30"/>
        <v>-21.428571428571431</v>
      </c>
      <c r="F104" s="10">
        <v>-190000</v>
      </c>
      <c r="G104" s="10">
        <v>-220000</v>
      </c>
      <c r="H104" s="6">
        <f>SUM((G104/F104)*100)-100</f>
        <v>15.789473684210535</v>
      </c>
      <c r="I104" s="10" t="s">
        <v>125</v>
      </c>
      <c r="J104" s="10" t="s">
        <v>125</v>
      </c>
      <c r="K104" s="6" t="s">
        <v>125</v>
      </c>
      <c r="L104" s="10" t="s">
        <v>125</v>
      </c>
      <c r="M104" s="10" t="s">
        <v>125</v>
      </c>
      <c r="N104" s="6" t="s">
        <v>125</v>
      </c>
      <c r="O104" s="6"/>
    </row>
    <row r="105" spans="1:15" s="5" customFormat="1">
      <c r="A105" s="7">
        <v>25</v>
      </c>
      <c r="B105" s="11" t="s">
        <v>83</v>
      </c>
      <c r="C105" s="10">
        <v>168044</v>
      </c>
      <c r="D105" s="10">
        <v>301171</v>
      </c>
      <c r="E105" s="6">
        <f t="shared" si="30"/>
        <v>79.221513413153701</v>
      </c>
      <c r="F105" s="10">
        <v>-118241</v>
      </c>
      <c r="G105" s="10">
        <v>-281686</v>
      </c>
      <c r="H105" s="6">
        <f>SUM((G105/F105)*100)-100</f>
        <v>138.23039385661485</v>
      </c>
      <c r="I105" s="10">
        <v>923825</v>
      </c>
      <c r="J105" s="10">
        <v>642140</v>
      </c>
      <c r="K105" s="6">
        <f>SUM((J105/I105)*100)-100</f>
        <v>-30.491164452141902</v>
      </c>
      <c r="L105" s="10">
        <v>885365</v>
      </c>
      <c r="M105" s="10">
        <v>1000330</v>
      </c>
      <c r="N105" s="6">
        <f>SUM((M105/L105)*100)-100</f>
        <v>12.985040068220457</v>
      </c>
      <c r="O105" s="6"/>
    </row>
    <row r="106" spans="1:15" s="5" customFormat="1">
      <c r="A106" s="7">
        <v>26</v>
      </c>
      <c r="B106" s="11" t="s">
        <v>16</v>
      </c>
      <c r="C106" s="10">
        <v>2038825</v>
      </c>
      <c r="D106" s="10">
        <v>2496112</v>
      </c>
      <c r="E106" s="6">
        <f t="shared" si="30"/>
        <v>22.428948046055936</v>
      </c>
      <c r="F106" s="10">
        <v>-839901</v>
      </c>
      <c r="G106" s="10">
        <v>-308975</v>
      </c>
      <c r="H106" s="6">
        <f>SUM((G106/F106)*100)-100</f>
        <v>-63.212926285359821</v>
      </c>
      <c r="I106" s="10">
        <v>-3411343</v>
      </c>
      <c r="J106" s="10">
        <v>-3720318</v>
      </c>
      <c r="K106" s="6">
        <f>SUM((J106/I106)*100)-100</f>
        <v>9.0572833045519161</v>
      </c>
      <c r="L106" s="10">
        <v>13090292</v>
      </c>
      <c r="M106" s="10">
        <v>13263640</v>
      </c>
      <c r="N106" s="6">
        <f>SUM((M106/L106)*100)-100</f>
        <v>1.3242485347156503</v>
      </c>
      <c r="O106" s="6"/>
    </row>
    <row r="107" spans="1:15" s="5" customFormat="1">
      <c r="A107" s="7">
        <v>27</v>
      </c>
      <c r="B107" s="11" t="s">
        <v>70</v>
      </c>
      <c r="C107" s="10">
        <v>211978</v>
      </c>
      <c r="D107" s="10">
        <v>58418</v>
      </c>
      <c r="E107" s="6">
        <f t="shared" si="30"/>
        <v>-72.441479776203181</v>
      </c>
      <c r="F107" s="10">
        <v>-794214</v>
      </c>
      <c r="G107" s="10">
        <v>-319373</v>
      </c>
      <c r="H107" s="6">
        <f>SUM((G107/F107)*100)-100</f>
        <v>-59.787538371270209</v>
      </c>
      <c r="I107" s="10">
        <v>-842864</v>
      </c>
      <c r="J107" s="10">
        <v>-1185191</v>
      </c>
      <c r="K107" s="6">
        <f>SUM((J107/I107)*100)-100</f>
        <v>40.614737371628166</v>
      </c>
      <c r="L107" s="10">
        <v>7181313</v>
      </c>
      <c r="M107" s="10">
        <v>6438741</v>
      </c>
      <c r="N107" s="6">
        <f>SUM((M107/L107)*100)-100</f>
        <v>-10.340337484245566</v>
      </c>
      <c r="O107" s="6"/>
    </row>
    <row r="108" spans="1:15" s="5" customFormat="1">
      <c r="A108" s="7">
        <v>28</v>
      </c>
      <c r="B108" s="11" t="s">
        <v>59</v>
      </c>
      <c r="C108" s="10">
        <v>1881431</v>
      </c>
      <c r="D108" s="10">
        <v>641858</v>
      </c>
      <c r="E108" s="6">
        <f t="shared" si="30"/>
        <v>-65.884584659230129</v>
      </c>
      <c r="F108" s="10">
        <v>112518</v>
      </c>
      <c r="G108" s="10">
        <v>-386032</v>
      </c>
      <c r="H108" s="6" t="s">
        <v>125</v>
      </c>
      <c r="I108" s="10">
        <v>1845441</v>
      </c>
      <c r="J108" s="10">
        <v>1459409</v>
      </c>
      <c r="K108" s="6">
        <f>SUM((J108/I108)*100)-100</f>
        <v>-20.918143684896989</v>
      </c>
      <c r="L108" s="10">
        <v>964150</v>
      </c>
      <c r="M108" s="10">
        <v>823937</v>
      </c>
      <c r="N108" s="6">
        <f>SUM((M108/L108)*100)-100</f>
        <v>-14.542654151324996</v>
      </c>
      <c r="O108" s="6"/>
    </row>
    <row r="109" spans="1:15" s="5" customFormat="1">
      <c r="A109" s="7">
        <v>29</v>
      </c>
      <c r="B109" s="11" t="s">
        <v>55</v>
      </c>
      <c r="C109" s="10">
        <v>800000</v>
      </c>
      <c r="D109" s="10">
        <v>990000</v>
      </c>
      <c r="E109" s="6">
        <f t="shared" si="30"/>
        <v>23.75</v>
      </c>
      <c r="F109" s="10">
        <v>-1000000</v>
      </c>
      <c r="G109" s="10">
        <v>-470000</v>
      </c>
      <c r="H109" s="6">
        <f>SUM((G109/F109)*100)-100</f>
        <v>-53</v>
      </c>
      <c r="I109" s="10" t="s">
        <v>125</v>
      </c>
      <c r="J109" s="10" t="s">
        <v>125</v>
      </c>
      <c r="K109" s="6" t="s">
        <v>125</v>
      </c>
      <c r="L109" s="10" t="s">
        <v>125</v>
      </c>
      <c r="M109" s="10" t="s">
        <v>125</v>
      </c>
      <c r="N109" s="6" t="s">
        <v>125</v>
      </c>
      <c r="O109" s="6"/>
    </row>
    <row r="110" spans="1:15" s="5" customFormat="1">
      <c r="A110" s="7">
        <v>30</v>
      </c>
      <c r="B110" s="11" t="s">
        <v>27</v>
      </c>
      <c r="C110" s="10">
        <v>4230000</v>
      </c>
      <c r="D110" s="10">
        <v>1360000</v>
      </c>
      <c r="E110" s="6">
        <f t="shared" si="30"/>
        <v>-67.848699763593373</v>
      </c>
      <c r="F110" s="10">
        <v>370000</v>
      </c>
      <c r="G110" s="10">
        <v>-510000</v>
      </c>
      <c r="H110" s="6" t="s">
        <v>125</v>
      </c>
      <c r="I110" s="10" t="s">
        <v>125</v>
      </c>
      <c r="J110" s="10" t="s">
        <v>125</v>
      </c>
      <c r="K110" s="6" t="s">
        <v>125</v>
      </c>
      <c r="L110" s="10" t="s">
        <v>125</v>
      </c>
      <c r="M110" s="10" t="s">
        <v>125</v>
      </c>
      <c r="N110" s="6" t="s">
        <v>125</v>
      </c>
      <c r="O110" s="6"/>
    </row>
    <row r="111" spans="1:15" s="5" customFormat="1">
      <c r="A111" s="7">
        <v>31</v>
      </c>
      <c r="B111" s="11" t="s">
        <v>66</v>
      </c>
      <c r="C111" s="10">
        <v>7299792</v>
      </c>
      <c r="D111" s="10">
        <v>5227049</v>
      </c>
      <c r="E111" s="6">
        <f t="shared" si="30"/>
        <v>-28.394548776184308</v>
      </c>
      <c r="F111" s="10">
        <v>679654</v>
      </c>
      <c r="G111" s="10">
        <v>-797640</v>
      </c>
      <c r="H111" s="6" t="s">
        <v>125</v>
      </c>
      <c r="I111" s="10">
        <v>7725256</v>
      </c>
      <c r="J111" s="10">
        <v>7238470</v>
      </c>
      <c r="K111" s="6">
        <f>SUM((J111/I111)*100)-100</f>
        <v>-6.3012280758074581</v>
      </c>
      <c r="L111" s="10">
        <v>13487839</v>
      </c>
      <c r="M111" s="10">
        <v>12484808</v>
      </c>
      <c r="N111" s="6">
        <f>SUM((M111/L111)*100)-100</f>
        <v>-7.4365582210760408</v>
      </c>
      <c r="O111" s="6"/>
    </row>
    <row r="112" spans="1:15" s="5" customFormat="1">
      <c r="A112" s="7">
        <v>32</v>
      </c>
      <c r="B112" s="11" t="s">
        <v>54</v>
      </c>
      <c r="C112" s="10">
        <v>6639987</v>
      </c>
      <c r="D112" s="10">
        <v>5603565</v>
      </c>
      <c r="E112" s="6">
        <f t="shared" si="30"/>
        <v>-15.608795619629973</v>
      </c>
      <c r="F112" s="10">
        <v>326188</v>
      </c>
      <c r="G112" s="10">
        <v>-855172</v>
      </c>
      <c r="H112" s="6" t="s">
        <v>125</v>
      </c>
      <c r="I112" s="10">
        <v>3616220</v>
      </c>
      <c r="J112" s="10">
        <v>2758848</v>
      </c>
      <c r="K112" s="6">
        <f>SUM((J112/I112)*100)-100</f>
        <v>-23.70906637317421</v>
      </c>
      <c r="L112" s="10">
        <v>3878196</v>
      </c>
      <c r="M112" s="10">
        <v>4331426</v>
      </c>
      <c r="N112" s="6">
        <f>SUM((M112/L112)*100)-100</f>
        <v>11.686619242555054</v>
      </c>
      <c r="O112" s="6"/>
    </row>
    <row r="113" spans="1:15" s="5" customFormat="1">
      <c r="A113" s="7">
        <v>33</v>
      </c>
      <c r="B113" s="11" t="s">
        <v>97</v>
      </c>
      <c r="C113" s="10">
        <v>6865718</v>
      </c>
      <c r="D113" s="10">
        <v>6195505</v>
      </c>
      <c r="E113" s="6">
        <f t="shared" si="30"/>
        <v>-9.7617321305652212</v>
      </c>
      <c r="F113" s="10">
        <v>-1193833</v>
      </c>
      <c r="G113" s="10">
        <v>-1731502</v>
      </c>
      <c r="H113" s="6">
        <f t="shared" ref="H113:H120" si="31">SUM((G113/F113)*100)-100</f>
        <v>45.037203695994322</v>
      </c>
      <c r="I113" s="10">
        <v>18148971</v>
      </c>
      <c r="J113" s="10">
        <v>17190584</v>
      </c>
      <c r="K113" s="6">
        <f>SUM((J113/I113)*100)-100</f>
        <v>-5.2806685293618045</v>
      </c>
      <c r="L113" s="10">
        <v>960153</v>
      </c>
      <c r="M113" s="10">
        <v>769991</v>
      </c>
      <c r="N113" s="6">
        <f>SUM((M113/L113)*100)-100</f>
        <v>-19.805385183403061</v>
      </c>
      <c r="O113" s="6"/>
    </row>
    <row r="114" spans="1:15" s="5" customFormat="1">
      <c r="A114" s="7">
        <v>34</v>
      </c>
      <c r="B114" s="11" t="s">
        <v>29</v>
      </c>
      <c r="C114" s="10">
        <v>3914248</v>
      </c>
      <c r="D114" s="10">
        <v>2580232</v>
      </c>
      <c r="E114" s="6">
        <f t="shared" si="30"/>
        <v>-34.081029101886244</v>
      </c>
      <c r="F114" s="10">
        <v>-3133459</v>
      </c>
      <c r="G114" s="10">
        <v>-2200493</v>
      </c>
      <c r="H114" s="6">
        <f t="shared" si="31"/>
        <v>-29.774316498157475</v>
      </c>
      <c r="I114" s="10">
        <v>-7761068</v>
      </c>
      <c r="J114" s="10">
        <v>-9961561</v>
      </c>
      <c r="K114" s="6">
        <f>SUM((J114/I114)*100)-100</f>
        <v>28.352966370092361</v>
      </c>
      <c r="L114" s="10">
        <v>24063436</v>
      </c>
      <c r="M114" s="10">
        <v>24303996</v>
      </c>
      <c r="N114" s="6">
        <f>SUM((M114/L114)*100)-100</f>
        <v>0.99969098344891449</v>
      </c>
      <c r="O114" s="6"/>
    </row>
    <row r="115" spans="1:15" s="5" customFormat="1">
      <c r="A115" s="7">
        <v>35</v>
      </c>
      <c r="B115" s="11" t="s">
        <v>73</v>
      </c>
      <c r="C115" s="10">
        <v>3213898</v>
      </c>
      <c r="D115" s="10">
        <v>3090470</v>
      </c>
      <c r="E115" s="6">
        <f t="shared" si="30"/>
        <v>-3.8404454652885676</v>
      </c>
      <c r="F115" s="10">
        <v>-5886710</v>
      </c>
      <c r="G115" s="10">
        <v>-2762220</v>
      </c>
      <c r="H115" s="6">
        <f t="shared" si="31"/>
        <v>-53.077015854356681</v>
      </c>
      <c r="I115" s="10">
        <v>7561080</v>
      </c>
      <c r="J115" s="10">
        <v>7136290</v>
      </c>
      <c r="K115" s="6">
        <f>SUM((J115/I115)*100)-100</f>
        <v>-5.6181127563787214</v>
      </c>
      <c r="L115" s="10">
        <v>6184547</v>
      </c>
      <c r="M115" s="10">
        <v>4356190</v>
      </c>
      <c r="N115" s="6">
        <f>SUM((M115/L115)*100)-100</f>
        <v>-29.563313206286566</v>
      </c>
      <c r="O115" s="6"/>
    </row>
    <row r="116" spans="1:15" s="5" customFormat="1">
      <c r="A116" s="7">
        <v>36</v>
      </c>
      <c r="B116" s="11" t="s">
        <v>45</v>
      </c>
      <c r="C116" s="10">
        <v>1708000</v>
      </c>
      <c r="D116" s="10">
        <v>3280000</v>
      </c>
      <c r="E116" s="6">
        <f t="shared" si="30"/>
        <v>92.03747072599532</v>
      </c>
      <c r="F116" s="10">
        <v>-3674000</v>
      </c>
      <c r="G116" s="10">
        <v>-5360000</v>
      </c>
      <c r="H116" s="6">
        <f t="shared" si="31"/>
        <v>45.890038105606976</v>
      </c>
      <c r="I116" s="10">
        <v>14235000</v>
      </c>
      <c r="J116" s="10" t="s">
        <v>125</v>
      </c>
      <c r="K116" s="6" t="s">
        <v>125</v>
      </c>
      <c r="L116" s="10">
        <v>43211000</v>
      </c>
      <c r="M116" s="10" t="s">
        <v>125</v>
      </c>
      <c r="N116" s="6" t="s">
        <v>125</v>
      </c>
      <c r="O116" s="6"/>
    </row>
    <row r="117" spans="1:15" s="5" customFormat="1">
      <c r="A117" s="7">
        <v>37</v>
      </c>
      <c r="B117" s="11" t="s">
        <v>80</v>
      </c>
      <c r="C117" s="10">
        <v>71638834</v>
      </c>
      <c r="D117" s="10">
        <v>79415142</v>
      </c>
      <c r="E117" s="6">
        <f t="shared" si="30"/>
        <v>10.854877956277178</v>
      </c>
      <c r="F117" s="10">
        <v>-8519529</v>
      </c>
      <c r="G117" s="10">
        <v>-7667727</v>
      </c>
      <c r="H117" s="6">
        <f t="shared" si="31"/>
        <v>-9.9982287753231418</v>
      </c>
      <c r="I117" s="10">
        <v>87445206</v>
      </c>
      <c r="J117" s="10">
        <v>94420515</v>
      </c>
      <c r="K117" s="6">
        <f>SUM((J117/I117)*100)-100</f>
        <v>7.976776908730713</v>
      </c>
      <c r="L117" s="10">
        <v>34642597</v>
      </c>
      <c r="M117" s="10">
        <v>34454785</v>
      </c>
      <c r="N117" s="6">
        <f>SUM((M117/L117)*100)-100</f>
        <v>-0.54214180305245918</v>
      </c>
      <c r="O117" s="6"/>
    </row>
    <row r="118" spans="1:15" s="5" customFormat="1">
      <c r="A118" s="7">
        <v>38</v>
      </c>
      <c r="B118" s="11" t="s">
        <v>91</v>
      </c>
      <c r="C118" s="10">
        <v>24995692</v>
      </c>
      <c r="D118" s="10">
        <v>29485840</v>
      </c>
      <c r="E118" s="6">
        <f t="shared" si="30"/>
        <v>17.963687502630449</v>
      </c>
      <c r="F118" s="10">
        <v>-5414124</v>
      </c>
      <c r="G118" s="10">
        <v>-8915752</v>
      </c>
      <c r="H118" s="6">
        <f t="shared" si="31"/>
        <v>64.675799815445657</v>
      </c>
      <c r="I118" s="10">
        <v>67217035</v>
      </c>
      <c r="J118" s="10">
        <v>58426283</v>
      </c>
      <c r="K118" s="6">
        <f>SUM((J118/I118)*100)-100</f>
        <v>-13.078160915607185</v>
      </c>
      <c r="L118" s="10">
        <v>27200424</v>
      </c>
      <c r="M118" s="10">
        <v>28353569</v>
      </c>
      <c r="N118" s="6">
        <f>SUM((M118/L118)*100)-100</f>
        <v>4.2394375911199091</v>
      </c>
      <c r="O118" s="6"/>
    </row>
    <row r="119" spans="1:15" s="5" customFormat="1">
      <c r="A119" s="7">
        <v>39</v>
      </c>
      <c r="B119" s="11" t="s">
        <v>77</v>
      </c>
      <c r="C119" s="10">
        <v>218330000</v>
      </c>
      <c r="D119" s="10">
        <v>235587000</v>
      </c>
      <c r="E119" s="6">
        <f t="shared" si="30"/>
        <v>7.9040901387807452</v>
      </c>
      <c r="F119" s="10">
        <v>-42191000</v>
      </c>
      <c r="G119" s="10">
        <v>-18886000</v>
      </c>
      <c r="H119" s="6">
        <f t="shared" si="31"/>
        <v>-55.236898864686786</v>
      </c>
      <c r="I119" s="10">
        <v>303652000</v>
      </c>
      <c r="J119" s="10">
        <v>283780000</v>
      </c>
      <c r="K119" s="6">
        <f>SUM((J119/I119)*100)-100</f>
        <v>-6.5443336450937295</v>
      </c>
      <c r="L119" s="10">
        <v>165640000</v>
      </c>
      <c r="M119" s="10">
        <v>237314000</v>
      </c>
      <c r="N119" s="6">
        <f>SUM((M119/L119)*100)-100</f>
        <v>43.270949046124116</v>
      </c>
      <c r="O119" s="6"/>
    </row>
    <row r="120" spans="1:15" s="5" customFormat="1">
      <c r="A120" s="7">
        <v>40</v>
      </c>
      <c r="B120" s="11" t="s">
        <v>61</v>
      </c>
      <c r="C120" s="10">
        <v>34368085</v>
      </c>
      <c r="D120" s="10">
        <v>38557101</v>
      </c>
      <c r="E120" s="6">
        <f t="shared" si="30"/>
        <v>12.188680282884533</v>
      </c>
      <c r="F120" s="10">
        <v>-96147528</v>
      </c>
      <c r="G120" s="10">
        <v>-29175246</v>
      </c>
      <c r="H120" s="6">
        <f t="shared" si="31"/>
        <v>-69.655750275763722</v>
      </c>
      <c r="I120" s="10">
        <v>16158073</v>
      </c>
      <c r="J120" s="10">
        <v>49596491</v>
      </c>
      <c r="K120" s="6">
        <f>SUM((J120/I120)*100)-100</f>
        <v>206.94558070136208</v>
      </c>
      <c r="L120" s="10">
        <v>710120316</v>
      </c>
      <c r="M120" s="10">
        <v>982292912</v>
      </c>
      <c r="N120" s="6">
        <f>SUM((M120/L120)*100)-100</f>
        <v>38.327673475546646</v>
      </c>
      <c r="O120" s="6"/>
    </row>
    <row r="121" spans="1:15" s="5" customFormat="1">
      <c r="A121" s="7"/>
      <c r="E121" s="6"/>
    </row>
    <row r="122" spans="1:15" s="5" customFormat="1">
      <c r="A122" s="7"/>
      <c r="C122" s="12">
        <f>SUM(C80:C121)</f>
        <v>415351693</v>
      </c>
      <c r="D122" s="12">
        <f>SUM(D80:D121)</f>
        <v>438479424</v>
      </c>
      <c r="E122" s="6">
        <f t="shared" ref="E122" si="32">SUM((D122/C122)*100)-100</f>
        <v>5.5682284169719338</v>
      </c>
      <c r="F122" s="12">
        <f>SUM(F80:F121)</f>
        <v>-170659490</v>
      </c>
      <c r="G122" s="12">
        <f>SUM(G80:G121)</f>
        <v>-82223881</v>
      </c>
      <c r="H122" s="6">
        <f t="shared" ref="H122" si="33">SUM((G122/F122)*100)-100</f>
        <v>-51.819918716503835</v>
      </c>
      <c r="I122" s="12">
        <f>SUM(I80:I121)</f>
        <v>555266458</v>
      </c>
      <c r="J122" s="12">
        <f>SUM(J80:J121)</f>
        <v>543830975</v>
      </c>
      <c r="K122" s="6">
        <f t="shared" ref="K122" si="34">SUM((J122/I122)*100)-100</f>
        <v>-2.0594586320213182</v>
      </c>
      <c r="L122" s="12">
        <f>SUM(L80:L121)</f>
        <v>1099065529</v>
      </c>
      <c r="M122" s="12">
        <f>SUM(M80:M121)</f>
        <v>1389667295</v>
      </c>
      <c r="N122" s="6">
        <f t="shared" ref="N122" si="35">SUM((M122/L122)*100)-100</f>
        <v>26.440804331695134</v>
      </c>
      <c r="O122" s="6"/>
    </row>
  </sheetData>
  <autoFilter ref="B4:N120">
    <sortState ref="B3:N113">
      <sortCondition descending="1" ref="G2:G113"/>
    </sortState>
  </autoFilter>
  <sortState ref="B2:N113">
    <sortCondition ref="B2"/>
  </sortState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workbookViewId="0">
      <selection sqref="A1:XFD1048576"/>
    </sheetView>
  </sheetViews>
  <sheetFormatPr baseColWidth="10" defaultColWidth="8.83203125" defaultRowHeight="14" x14ac:dyDescent="0"/>
  <cols>
    <col min="1" max="1" width="5" style="7" customWidth="1"/>
    <col min="2" max="2" width="42.83203125" style="5" customWidth="1"/>
    <col min="3" max="4" width="17.1640625" style="8" customWidth="1"/>
    <col min="5" max="5" width="17.1640625" style="18" customWidth="1"/>
    <col min="6" max="7" width="17.1640625" style="8" customWidth="1"/>
    <col min="8" max="8" width="17.1640625" style="5" customWidth="1"/>
    <col min="9" max="10" width="17.1640625" style="8" customWidth="1"/>
    <col min="11" max="11" width="17.1640625" style="5" customWidth="1"/>
    <col min="12" max="13" width="17.1640625" style="8" customWidth="1"/>
    <col min="14" max="15" width="17.1640625" style="5" customWidth="1"/>
    <col min="16" max="16" width="11.1640625" style="7" bestFit="1" customWidth="1"/>
    <col min="17" max="18" width="12.6640625" style="8" bestFit="1" customWidth="1"/>
    <col min="19" max="19" width="12" style="6" bestFit="1" customWidth="1"/>
    <col min="20" max="21" width="11.1640625" style="8" bestFit="1" customWidth="1"/>
    <col min="22" max="22" width="12.6640625" style="6" bestFit="1" customWidth="1"/>
    <col min="23" max="24" width="12.6640625" style="8" bestFit="1" customWidth="1"/>
    <col min="25" max="25" width="12.6640625" style="6" bestFit="1" customWidth="1"/>
    <col min="26" max="27" width="12.6640625" style="8" bestFit="1" customWidth="1"/>
    <col min="28" max="28" width="12.6640625" style="6" bestFit="1" customWidth="1"/>
    <col min="29" max="16384" width="8.83203125" style="5"/>
  </cols>
  <sheetData>
    <row r="1" spans="1:29">
      <c r="B1" s="5" t="s">
        <v>131</v>
      </c>
    </row>
    <row r="3" spans="1:29" s="4" customFormat="1" ht="72" customHeight="1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1" t="s">
        <v>7</v>
      </c>
      <c r="I3" s="2" t="s">
        <v>8</v>
      </c>
      <c r="J3" s="2" t="s">
        <v>9</v>
      </c>
      <c r="K3" s="1" t="s">
        <v>10</v>
      </c>
      <c r="L3" s="2" t="s">
        <v>11</v>
      </c>
      <c r="M3" s="2" t="s">
        <v>12</v>
      </c>
      <c r="N3" s="1" t="s">
        <v>13</v>
      </c>
      <c r="P3" s="1" t="s">
        <v>0</v>
      </c>
      <c r="Q3" s="2" t="s">
        <v>2</v>
      </c>
      <c r="R3" s="2" t="s">
        <v>3</v>
      </c>
      <c r="S3" s="3" t="s">
        <v>4</v>
      </c>
      <c r="T3" s="2" t="s">
        <v>5</v>
      </c>
      <c r="U3" s="2" t="s">
        <v>6</v>
      </c>
      <c r="V3" s="3" t="s">
        <v>7</v>
      </c>
      <c r="W3" s="2" t="s">
        <v>8</v>
      </c>
      <c r="X3" s="2" t="s">
        <v>9</v>
      </c>
      <c r="Y3" s="3" t="s">
        <v>10</v>
      </c>
      <c r="Z3" s="2" t="s">
        <v>11</v>
      </c>
      <c r="AA3" s="2" t="s">
        <v>12</v>
      </c>
      <c r="AB3" s="3" t="s">
        <v>128</v>
      </c>
    </row>
    <row r="4" spans="1:29">
      <c r="A4" s="5"/>
      <c r="C4" s="5"/>
      <c r="D4" s="5"/>
      <c r="E4" s="5"/>
      <c r="F4" s="5"/>
      <c r="G4" s="5"/>
      <c r="I4" s="5"/>
      <c r="J4" s="5"/>
      <c r="L4" s="5"/>
      <c r="M4" s="5"/>
      <c r="N4" s="6"/>
      <c r="O4" s="6"/>
    </row>
    <row r="5" spans="1:29">
      <c r="A5" s="5"/>
      <c r="B5" s="9"/>
      <c r="C5" s="10"/>
      <c r="D5" s="10"/>
      <c r="E5" s="6"/>
      <c r="F5" s="10"/>
      <c r="G5" s="10"/>
      <c r="H5" s="6"/>
      <c r="I5" s="10"/>
      <c r="J5" s="10"/>
      <c r="K5" s="6"/>
      <c r="L5" s="10"/>
      <c r="M5" s="10"/>
      <c r="N5" s="6"/>
      <c r="O5" s="6" t="s">
        <v>126</v>
      </c>
      <c r="P5" s="7">
        <v>71</v>
      </c>
      <c r="Q5" s="8">
        <v>749862008</v>
      </c>
      <c r="R5" s="8">
        <v>827902777</v>
      </c>
      <c r="S5" s="6">
        <v>10.407350708185234</v>
      </c>
      <c r="T5" s="8">
        <v>134152503</v>
      </c>
      <c r="U5" s="8">
        <v>133675600</v>
      </c>
      <c r="V5" s="6">
        <v>-0.35549318077204362</v>
      </c>
      <c r="W5" s="8">
        <v>1328014951</v>
      </c>
      <c r="X5" s="8">
        <v>1218966746</v>
      </c>
      <c r="Y5" s="6">
        <v>-8.2113687739649492</v>
      </c>
      <c r="Z5" s="8">
        <v>749409813</v>
      </c>
      <c r="AA5" s="8">
        <v>739700193</v>
      </c>
      <c r="AB5" s="6">
        <v>-1.2956355563494668</v>
      </c>
    </row>
    <row r="6" spans="1:29">
      <c r="A6" s="7">
        <v>1</v>
      </c>
      <c r="B6" s="11" t="s">
        <v>85</v>
      </c>
      <c r="C6" s="10">
        <v>50511355</v>
      </c>
      <c r="D6" s="10">
        <v>62220000</v>
      </c>
      <c r="E6" s="6">
        <f t="shared" ref="E6:E37" si="0">SUM((D6/C6)*100)-100</f>
        <v>23.180223535876237</v>
      </c>
      <c r="F6" s="10">
        <v>19091935</v>
      </c>
      <c r="G6" s="10">
        <v>31100000</v>
      </c>
      <c r="H6" s="6">
        <f t="shared" ref="H6:H23" si="1">SUM((G6/F6)*100)-100</f>
        <v>62.896008183560213</v>
      </c>
      <c r="I6" s="10">
        <v>77856668</v>
      </c>
      <c r="J6" s="10" t="s">
        <v>125</v>
      </c>
      <c r="K6" s="6" t="s">
        <v>125</v>
      </c>
      <c r="L6" s="10">
        <v>10589470</v>
      </c>
      <c r="M6" s="10" t="s">
        <v>125</v>
      </c>
      <c r="N6" s="6" t="s">
        <v>125</v>
      </c>
      <c r="O6" s="6" t="s">
        <v>127</v>
      </c>
      <c r="P6" s="7">
        <v>40</v>
      </c>
      <c r="Q6" s="12">
        <v>415351693</v>
      </c>
      <c r="R6" s="12">
        <v>438479424</v>
      </c>
      <c r="S6" s="6">
        <v>5.5682284169719338</v>
      </c>
      <c r="T6" s="12">
        <v>-170659490</v>
      </c>
      <c r="U6" s="12">
        <v>-82223881</v>
      </c>
      <c r="V6" s="6">
        <v>-51.819918716503835</v>
      </c>
      <c r="W6" s="12">
        <v>555266458</v>
      </c>
      <c r="X6" s="12">
        <v>543830975</v>
      </c>
      <c r="Y6" s="6">
        <v>-2.0594586320213182</v>
      </c>
      <c r="Z6" s="12">
        <v>1099065529</v>
      </c>
      <c r="AA6" s="12">
        <v>1389667295</v>
      </c>
      <c r="AB6" s="6">
        <v>26.440804331695134</v>
      </c>
    </row>
    <row r="7" spans="1:29">
      <c r="A7" s="7">
        <v>2</v>
      </c>
      <c r="B7" s="11" t="s">
        <v>35</v>
      </c>
      <c r="C7" s="10">
        <v>42135807</v>
      </c>
      <c r="D7" s="10">
        <v>65573616</v>
      </c>
      <c r="E7" s="6">
        <f t="shared" si="0"/>
        <v>55.624445498338275</v>
      </c>
      <c r="F7" s="10">
        <v>10147264</v>
      </c>
      <c r="G7" s="10">
        <v>27707236</v>
      </c>
      <c r="H7" s="6">
        <f t="shared" si="1"/>
        <v>173.0512973743464</v>
      </c>
      <c r="I7" s="10">
        <v>44796893</v>
      </c>
      <c r="J7" s="10">
        <v>65103072</v>
      </c>
      <c r="K7" s="6">
        <f t="shared" ref="K7:K23" si="2">SUM((J7/I7)*100)-100</f>
        <v>45.329436128527931</v>
      </c>
      <c r="L7" s="10">
        <v>24858614</v>
      </c>
      <c r="M7" s="10">
        <v>42334119</v>
      </c>
      <c r="N7" s="6">
        <f t="shared" ref="N7:N39" si="3">SUM((M7/L7)*100)-100</f>
        <v>70.299595142351876</v>
      </c>
      <c r="O7" s="13" t="s">
        <v>129</v>
      </c>
      <c r="P7" s="14"/>
      <c r="Q7" s="12" t="s">
        <v>130</v>
      </c>
      <c r="R7" s="12">
        <f>SUM(R5:R6)</f>
        <v>1266382201</v>
      </c>
      <c r="S7" s="13" t="e">
        <f>SUM((R7/Q7)*100)-100</f>
        <v>#VALUE!</v>
      </c>
      <c r="T7" s="12">
        <f t="shared" ref="T7" si="4">SUM(T5:T6)</f>
        <v>-36506987</v>
      </c>
      <c r="U7" s="12">
        <f t="shared" ref="U7" si="5">SUM(U5:U6)</f>
        <v>51451719</v>
      </c>
      <c r="V7" s="13">
        <f>SUM((U7/T7)*100)-100</f>
        <v>-240.9366349515505</v>
      </c>
      <c r="W7" s="12">
        <f t="shared" ref="W7" si="6">SUM(W5:W6)</f>
        <v>1883281409</v>
      </c>
      <c r="X7" s="12">
        <f t="shared" ref="X7" si="7">SUM(X5:X6)</f>
        <v>1762797721</v>
      </c>
      <c r="Y7" s="13">
        <f>SUM((X7/W7)*100)-100</f>
        <v>-6.3975403476199233</v>
      </c>
      <c r="Z7" s="12">
        <f t="shared" ref="Z7" si="8">SUM(Z5:Z6)</f>
        <v>1848475342</v>
      </c>
      <c r="AA7" s="12">
        <f t="shared" ref="AA7" si="9">SUM(AA5:AA6)</f>
        <v>2129367488</v>
      </c>
      <c r="AB7" s="13">
        <f>SUM((AA7/Z7)*100)-100</f>
        <v>15.195882769855189</v>
      </c>
    </row>
    <row r="8" spans="1:29">
      <c r="A8" s="7">
        <v>3</v>
      </c>
      <c r="B8" s="11" t="s">
        <v>89</v>
      </c>
      <c r="C8" s="10">
        <v>273193000</v>
      </c>
      <c r="D8" s="10">
        <v>262475000</v>
      </c>
      <c r="E8" s="6">
        <f t="shared" si="0"/>
        <v>-3.9232337578195597</v>
      </c>
      <c r="F8" s="10">
        <v>63619000</v>
      </c>
      <c r="G8" s="10">
        <v>22706000</v>
      </c>
      <c r="H8" s="6">
        <f t="shared" si="1"/>
        <v>-64.3094044232069</v>
      </c>
      <c r="I8" s="10">
        <v>860544000</v>
      </c>
      <c r="J8" s="10">
        <v>827269000</v>
      </c>
      <c r="K8" s="6">
        <f t="shared" si="2"/>
        <v>-3.8667401085824764</v>
      </c>
      <c r="L8" s="10">
        <v>387754000</v>
      </c>
      <c r="M8" s="10">
        <v>439968000</v>
      </c>
      <c r="N8" s="6">
        <f t="shared" si="3"/>
        <v>13.465754060564166</v>
      </c>
      <c r="O8" s="6"/>
    </row>
    <row r="9" spans="1:29">
      <c r="A9" s="7">
        <v>4</v>
      </c>
      <c r="B9" s="11" t="s">
        <v>75</v>
      </c>
      <c r="C9" s="10">
        <v>51777506</v>
      </c>
      <c r="D9" s="10">
        <v>80263724</v>
      </c>
      <c r="E9" s="6">
        <f t="shared" si="0"/>
        <v>55.01658963643402</v>
      </c>
      <c r="F9" s="10">
        <v>4758177</v>
      </c>
      <c r="G9" s="10">
        <v>11478423</v>
      </c>
      <c r="H9" s="6">
        <f t="shared" si="1"/>
        <v>141.23572956617627</v>
      </c>
      <c r="I9" s="10">
        <v>4292221</v>
      </c>
      <c r="J9" s="10">
        <v>11938140</v>
      </c>
      <c r="K9" s="6">
        <f t="shared" si="2"/>
        <v>178.13432719331087</v>
      </c>
      <c r="L9" s="10">
        <v>46085368</v>
      </c>
      <c r="M9" s="10">
        <v>44894045</v>
      </c>
      <c r="N9" s="6">
        <f t="shared" si="3"/>
        <v>-2.5850352328747732</v>
      </c>
      <c r="O9" s="6"/>
    </row>
    <row r="10" spans="1:29">
      <c r="A10" s="7">
        <v>5</v>
      </c>
      <c r="B10" s="11" t="s">
        <v>24</v>
      </c>
      <c r="C10" s="10">
        <v>11099767</v>
      </c>
      <c r="D10" s="10">
        <v>9412714</v>
      </c>
      <c r="E10" s="6">
        <f t="shared" si="0"/>
        <v>-15.198994717636864</v>
      </c>
      <c r="F10" s="10">
        <v>8538984</v>
      </c>
      <c r="G10" s="10">
        <v>5850845</v>
      </c>
      <c r="H10" s="6">
        <f t="shared" si="1"/>
        <v>-31.480782725438999</v>
      </c>
      <c r="I10" s="10">
        <v>28827420</v>
      </c>
      <c r="J10" s="10">
        <v>28204642</v>
      </c>
      <c r="K10" s="6">
        <f t="shared" si="2"/>
        <v>-2.1603667619231999</v>
      </c>
      <c r="L10" s="10">
        <v>2776360</v>
      </c>
      <c r="M10" s="10">
        <v>2192580</v>
      </c>
      <c r="N10" s="6">
        <f t="shared" si="3"/>
        <v>-21.026812084888121</v>
      </c>
      <c r="O10" s="6"/>
      <c r="P10" s="14">
        <v>111</v>
      </c>
      <c r="Q10" s="12">
        <v>1165213701</v>
      </c>
      <c r="R10" s="12">
        <v>1266382201</v>
      </c>
      <c r="S10" s="13">
        <v>8.6823987662671698</v>
      </c>
      <c r="T10" s="12">
        <v>-36506987</v>
      </c>
      <c r="U10" s="12">
        <v>51451719</v>
      </c>
      <c r="V10" s="13">
        <v>-240.9366349515505</v>
      </c>
      <c r="W10" s="12">
        <v>1883281409</v>
      </c>
      <c r="X10" s="12">
        <v>1762797721</v>
      </c>
      <c r="Y10" s="13">
        <v>-6.3975403476199233</v>
      </c>
      <c r="Z10" s="12">
        <v>1848475342</v>
      </c>
      <c r="AA10" s="12">
        <v>2129367488</v>
      </c>
      <c r="AB10" s="13">
        <v>15.195882769855189</v>
      </c>
    </row>
    <row r="11" spans="1:29">
      <c r="A11" s="7">
        <v>6</v>
      </c>
      <c r="B11" s="11" t="s">
        <v>62</v>
      </c>
      <c r="C11" s="10">
        <v>16307620</v>
      </c>
      <c r="D11" s="10">
        <v>16638331</v>
      </c>
      <c r="E11" s="6">
        <f t="shared" si="0"/>
        <v>2.0279538031913802</v>
      </c>
      <c r="F11" s="10">
        <v>5485460</v>
      </c>
      <c r="G11" s="10">
        <v>3946602</v>
      </c>
      <c r="H11" s="6">
        <f t="shared" si="1"/>
        <v>-28.053399350282376</v>
      </c>
      <c r="I11" s="10">
        <v>18007223</v>
      </c>
      <c r="J11" s="10">
        <v>19263036</v>
      </c>
      <c r="K11" s="6">
        <f t="shared" si="2"/>
        <v>6.9739404015821833</v>
      </c>
      <c r="L11" s="10">
        <v>5574193</v>
      </c>
      <c r="M11" s="10">
        <v>5429564</v>
      </c>
      <c r="N11" s="6">
        <f t="shared" si="3"/>
        <v>-2.5946177321093842</v>
      </c>
      <c r="O11" s="6"/>
      <c r="P11" s="11" t="s">
        <v>77</v>
      </c>
      <c r="Q11" s="10">
        <v>218330000</v>
      </c>
      <c r="R11" s="10">
        <v>235587000</v>
      </c>
      <c r="S11" s="6">
        <f t="shared" ref="S11:S13" si="10">SUM((R11/Q11)*100)-100</f>
        <v>7.9040901387807452</v>
      </c>
      <c r="T11" s="10">
        <v>-42191000</v>
      </c>
      <c r="U11" s="10">
        <v>-18886000</v>
      </c>
      <c r="V11" s="6">
        <f t="shared" ref="V11:V13" si="11">SUM((U11/T11)*100)-100</f>
        <v>-55.236898864686786</v>
      </c>
      <c r="W11" s="10">
        <v>303652000</v>
      </c>
      <c r="X11" s="10">
        <v>283780000</v>
      </c>
      <c r="Y11" s="6">
        <f>SUM((X11/W11)*100)-100</f>
        <v>-6.5443336450937295</v>
      </c>
      <c r="Z11" s="10">
        <v>165640000</v>
      </c>
      <c r="AA11" s="10">
        <v>237314000</v>
      </c>
      <c r="AB11" s="6">
        <f>SUM((AA11/Z11)*100)-100</f>
        <v>43.270949046124116</v>
      </c>
      <c r="AC11" s="6"/>
    </row>
    <row r="12" spans="1:29">
      <c r="A12" s="7">
        <v>7</v>
      </c>
      <c r="B12" s="11" t="s">
        <v>95</v>
      </c>
      <c r="C12" s="10">
        <v>15937263</v>
      </c>
      <c r="D12" s="10">
        <v>17413197</v>
      </c>
      <c r="E12" s="6">
        <f t="shared" si="0"/>
        <v>9.2609000679727842</v>
      </c>
      <c r="F12" s="10">
        <v>2058632</v>
      </c>
      <c r="G12" s="10">
        <v>3826002</v>
      </c>
      <c r="H12" s="6">
        <f t="shared" si="1"/>
        <v>85.85167237272131</v>
      </c>
      <c r="I12" s="10">
        <v>1628844</v>
      </c>
      <c r="J12" s="10">
        <v>7908178</v>
      </c>
      <c r="K12" s="6">
        <f t="shared" si="2"/>
        <v>385.50861838211637</v>
      </c>
      <c r="L12" s="10">
        <v>22231554</v>
      </c>
      <c r="M12" s="10">
        <v>14749159</v>
      </c>
      <c r="N12" s="6">
        <f t="shared" si="3"/>
        <v>-33.656644065457598</v>
      </c>
      <c r="O12" s="6"/>
      <c r="P12" s="11" t="s">
        <v>61</v>
      </c>
      <c r="Q12" s="10">
        <v>34368085</v>
      </c>
      <c r="R12" s="10">
        <v>38557101</v>
      </c>
      <c r="S12" s="6">
        <f t="shared" si="10"/>
        <v>12.188680282884533</v>
      </c>
      <c r="T12" s="10">
        <v>-96147528</v>
      </c>
      <c r="U12" s="10">
        <v>-29175246</v>
      </c>
      <c r="V12" s="6">
        <f t="shared" si="11"/>
        <v>-69.655750275763722</v>
      </c>
      <c r="W12" s="10">
        <v>16158073</v>
      </c>
      <c r="X12" s="10">
        <v>49596491</v>
      </c>
      <c r="Y12" s="6">
        <f>SUM((X12/W12)*100)-100</f>
        <v>206.94558070136208</v>
      </c>
      <c r="Z12" s="10">
        <v>710120316</v>
      </c>
      <c r="AA12" s="10">
        <v>982292912</v>
      </c>
      <c r="AB12" s="6">
        <f>SUM((AA12/Z12)*100)-100</f>
        <v>38.327673475546646</v>
      </c>
      <c r="AC12" s="6"/>
    </row>
    <row r="13" spans="1:29">
      <c r="A13" s="7">
        <v>8</v>
      </c>
      <c r="B13" s="11" t="s">
        <v>32</v>
      </c>
      <c r="C13" s="10">
        <v>32984060</v>
      </c>
      <c r="D13" s="10">
        <v>32894687</v>
      </c>
      <c r="E13" s="6">
        <f t="shared" si="0"/>
        <v>-0.27095815372636878</v>
      </c>
      <c r="F13" s="10">
        <v>2597433</v>
      </c>
      <c r="G13" s="10">
        <v>3620583</v>
      </c>
      <c r="H13" s="6">
        <f t="shared" si="1"/>
        <v>39.390813930522938</v>
      </c>
      <c r="I13" s="10">
        <v>13133014</v>
      </c>
      <c r="J13" s="10">
        <v>16484095</v>
      </c>
      <c r="K13" s="6">
        <f t="shared" si="2"/>
        <v>25.516465603402239</v>
      </c>
      <c r="L13" s="10">
        <v>27390454</v>
      </c>
      <c r="M13" s="10">
        <v>33480925</v>
      </c>
      <c r="N13" s="6">
        <f t="shared" si="3"/>
        <v>22.235743153435862</v>
      </c>
      <c r="O13" s="6"/>
      <c r="Q13" s="8">
        <f>SUM(Q10-(Q11+Q12))</f>
        <v>912515616</v>
      </c>
      <c r="R13" s="8">
        <f>SUM(R10-(R11+R12))</f>
        <v>992238100</v>
      </c>
      <c r="S13" s="6">
        <f t="shared" si="10"/>
        <v>8.7365610628629611</v>
      </c>
      <c r="T13" s="8">
        <f>SUM(T10-(T11+T12))</f>
        <v>101831541</v>
      </c>
      <c r="U13" s="8">
        <f>SUM(U10-(U11+U12))</f>
        <v>99512965</v>
      </c>
      <c r="V13" s="6">
        <f t="shared" si="11"/>
        <v>-2.2768741170282425</v>
      </c>
      <c r="W13" s="8">
        <f>SUM(W10-(W11+W12))</f>
        <v>1563471336</v>
      </c>
      <c r="X13" s="8">
        <f>SUM(X10-(X11+X12))</f>
        <v>1429421230</v>
      </c>
      <c r="Y13" s="6">
        <f t="shared" ref="Y13" si="12">SUM((X13/W13)*100)-100</f>
        <v>-8.5738767902809911</v>
      </c>
      <c r="Z13" s="8">
        <f>SUM(Z10-(Z11+Z12))</f>
        <v>972715026</v>
      </c>
      <c r="AA13" s="8">
        <f>SUM(AA10-(AA11+AA12))</f>
        <v>909760576</v>
      </c>
      <c r="AB13" s="6">
        <f t="shared" ref="AB13" si="13">SUM((AA13/Z13)*100)-100</f>
        <v>-6.4720342872548571</v>
      </c>
    </row>
    <row r="14" spans="1:29">
      <c r="A14" s="7">
        <v>9</v>
      </c>
      <c r="B14" s="11" t="s">
        <v>63</v>
      </c>
      <c r="C14" s="10">
        <v>22932151</v>
      </c>
      <c r="D14" s="10">
        <v>22780000</v>
      </c>
      <c r="E14" s="6">
        <f t="shared" si="0"/>
        <v>-0.66348333394455494</v>
      </c>
      <c r="F14" s="10">
        <v>1165137</v>
      </c>
      <c r="G14" s="10">
        <v>2120000</v>
      </c>
      <c r="H14" s="6">
        <f t="shared" si="1"/>
        <v>81.952851896386449</v>
      </c>
      <c r="I14" s="10">
        <v>38845229</v>
      </c>
      <c r="J14" s="10">
        <v>0</v>
      </c>
      <c r="K14" s="6">
        <f t="shared" si="2"/>
        <v>-100</v>
      </c>
      <c r="L14" s="10">
        <v>39010069</v>
      </c>
      <c r="M14" s="10">
        <v>0</v>
      </c>
      <c r="N14" s="6">
        <f t="shared" si="3"/>
        <v>-100</v>
      </c>
      <c r="O14" s="6"/>
    </row>
    <row r="15" spans="1:29">
      <c r="A15" s="7">
        <v>10</v>
      </c>
      <c r="B15" s="11" t="s">
        <v>22</v>
      </c>
      <c r="C15" s="10">
        <v>23806755</v>
      </c>
      <c r="D15" s="10">
        <v>38169941</v>
      </c>
      <c r="E15" s="6">
        <f t="shared" si="0"/>
        <v>60.332397254476717</v>
      </c>
      <c r="F15" s="10">
        <v>1103086</v>
      </c>
      <c r="G15" s="10">
        <v>1992574</v>
      </c>
      <c r="H15" s="6">
        <f t="shared" si="1"/>
        <v>80.636323913094714</v>
      </c>
      <c r="I15" s="10">
        <v>20879824</v>
      </c>
      <c r="J15" s="10">
        <v>21997982</v>
      </c>
      <c r="K15" s="6">
        <f t="shared" si="2"/>
        <v>5.3552079749331227</v>
      </c>
      <c r="L15" s="10">
        <v>16804769</v>
      </c>
      <c r="M15" s="10">
        <v>11771971</v>
      </c>
      <c r="N15" s="6">
        <f t="shared" si="3"/>
        <v>-29.948629463457664</v>
      </c>
      <c r="O15" s="6"/>
    </row>
    <row r="16" spans="1:29">
      <c r="A16" s="7">
        <v>11</v>
      </c>
      <c r="B16" s="11" t="s">
        <v>112</v>
      </c>
      <c r="C16" s="10">
        <v>2339463</v>
      </c>
      <c r="D16" s="10">
        <v>2783725</v>
      </c>
      <c r="E16" s="6">
        <f t="shared" si="0"/>
        <v>18.989913497242753</v>
      </c>
      <c r="F16" s="10">
        <v>1398011</v>
      </c>
      <c r="G16" s="10">
        <v>1894228</v>
      </c>
      <c r="H16" s="6">
        <f t="shared" si="1"/>
        <v>35.494498970322837</v>
      </c>
      <c r="I16" s="10">
        <v>10507927</v>
      </c>
      <c r="J16" s="10">
        <v>11862851</v>
      </c>
      <c r="K16" s="6">
        <f t="shared" si="2"/>
        <v>12.894303510102418</v>
      </c>
      <c r="L16" s="10">
        <v>92206</v>
      </c>
      <c r="M16" s="10">
        <v>1736078</v>
      </c>
      <c r="N16" s="6">
        <f t="shared" si="3"/>
        <v>1782.8254126629504</v>
      </c>
      <c r="O16" s="6"/>
    </row>
    <row r="17" spans="1:15" s="5" customFormat="1">
      <c r="A17" s="7">
        <v>12</v>
      </c>
      <c r="B17" s="11" t="s">
        <v>96</v>
      </c>
      <c r="C17" s="10">
        <v>13759406</v>
      </c>
      <c r="D17" s="10">
        <v>14073710</v>
      </c>
      <c r="E17" s="6">
        <f t="shared" si="0"/>
        <v>2.2842846558928613</v>
      </c>
      <c r="F17" s="10">
        <v>2423110</v>
      </c>
      <c r="G17" s="10">
        <v>1816268</v>
      </c>
      <c r="H17" s="6">
        <f t="shared" si="1"/>
        <v>-25.043931146336732</v>
      </c>
      <c r="I17" s="10">
        <v>15811403</v>
      </c>
      <c r="J17" s="10">
        <v>16877579</v>
      </c>
      <c r="K17" s="6">
        <f t="shared" si="2"/>
        <v>6.7430828244653611</v>
      </c>
      <c r="L17" s="10">
        <v>3156104</v>
      </c>
      <c r="M17" s="10">
        <v>3296179</v>
      </c>
      <c r="N17" s="6">
        <f t="shared" si="3"/>
        <v>4.4382251028483211</v>
      </c>
      <c r="O17" s="6"/>
    </row>
    <row r="18" spans="1:15" s="5" customFormat="1">
      <c r="A18" s="7">
        <v>13</v>
      </c>
      <c r="B18" s="11" t="s">
        <v>78</v>
      </c>
      <c r="C18" s="10">
        <v>34069705</v>
      </c>
      <c r="D18" s="10">
        <v>31724004</v>
      </c>
      <c r="E18" s="6">
        <f t="shared" si="0"/>
        <v>-6.8850053148390913</v>
      </c>
      <c r="F18" s="10">
        <v>2207286</v>
      </c>
      <c r="G18" s="10">
        <v>1409842</v>
      </c>
      <c r="H18" s="6">
        <f t="shared" si="1"/>
        <v>-36.127805821266477</v>
      </c>
      <c r="I18" s="10">
        <v>33041871</v>
      </c>
      <c r="J18" s="10">
        <v>31579681</v>
      </c>
      <c r="K18" s="6">
        <f t="shared" si="2"/>
        <v>-4.4252639325418386</v>
      </c>
      <c r="L18" s="10">
        <v>32472697</v>
      </c>
      <c r="M18" s="10">
        <v>32665389</v>
      </c>
      <c r="N18" s="6">
        <f t="shared" si="3"/>
        <v>0.59339696976816469</v>
      </c>
      <c r="O18" s="6"/>
    </row>
    <row r="19" spans="1:15" s="5" customFormat="1">
      <c r="A19" s="7">
        <v>14</v>
      </c>
      <c r="B19" s="11" t="s">
        <v>86</v>
      </c>
      <c r="C19" s="10">
        <v>5865677</v>
      </c>
      <c r="D19" s="10">
        <v>6963092</v>
      </c>
      <c r="E19" s="6">
        <f t="shared" si="0"/>
        <v>18.709093596527723</v>
      </c>
      <c r="F19" s="10">
        <v>693977</v>
      </c>
      <c r="G19" s="10">
        <v>1239518</v>
      </c>
      <c r="H19" s="6">
        <f t="shared" si="1"/>
        <v>78.610818514158268</v>
      </c>
      <c r="I19" s="10">
        <v>6565837</v>
      </c>
      <c r="J19" s="10">
        <v>7405459</v>
      </c>
      <c r="K19" s="6">
        <f t="shared" si="2"/>
        <v>12.787737496377076</v>
      </c>
      <c r="L19" s="10">
        <v>3611745</v>
      </c>
      <c r="M19" s="10">
        <v>3552241</v>
      </c>
      <c r="N19" s="6">
        <f t="shared" si="3"/>
        <v>-1.6475138748721179</v>
      </c>
      <c r="O19" s="6"/>
    </row>
    <row r="20" spans="1:15" s="5" customFormat="1">
      <c r="A20" s="7">
        <v>15</v>
      </c>
      <c r="B20" s="11" t="s">
        <v>101</v>
      </c>
      <c r="C20" s="10">
        <v>2997320</v>
      </c>
      <c r="D20" s="10">
        <v>3602644</v>
      </c>
      <c r="E20" s="6">
        <f t="shared" si="0"/>
        <v>20.195507987135159</v>
      </c>
      <c r="F20" s="10">
        <v>765024</v>
      </c>
      <c r="G20" s="10">
        <v>1163756</v>
      </c>
      <c r="H20" s="6">
        <f t="shared" si="1"/>
        <v>52.120194921989395</v>
      </c>
      <c r="I20" s="10">
        <v>5572143</v>
      </c>
      <c r="J20" s="10">
        <v>6395499</v>
      </c>
      <c r="K20" s="6">
        <f t="shared" si="2"/>
        <v>14.776289840372002</v>
      </c>
      <c r="L20" s="10">
        <v>2421819</v>
      </c>
      <c r="M20" s="10">
        <v>2288684</v>
      </c>
      <c r="N20" s="6">
        <f t="shared" si="3"/>
        <v>-5.4973142088653191</v>
      </c>
      <c r="O20" s="6"/>
    </row>
    <row r="21" spans="1:15" s="5" customFormat="1">
      <c r="A21" s="7">
        <v>16</v>
      </c>
      <c r="B21" s="11" t="s">
        <v>40</v>
      </c>
      <c r="C21" s="10">
        <v>3789934</v>
      </c>
      <c r="D21" s="10">
        <v>4943927</v>
      </c>
      <c r="E21" s="6">
        <f t="shared" si="0"/>
        <v>30.448894360693345</v>
      </c>
      <c r="F21" s="10">
        <v>790599</v>
      </c>
      <c r="G21" s="10">
        <v>1140601</v>
      </c>
      <c r="H21" s="6">
        <f t="shared" si="1"/>
        <v>44.270483519458026</v>
      </c>
      <c r="I21" s="10">
        <v>2906204</v>
      </c>
      <c r="J21" s="10">
        <v>3148275</v>
      </c>
      <c r="K21" s="6">
        <f t="shared" si="2"/>
        <v>8.3294565694631046</v>
      </c>
      <c r="L21" s="10">
        <v>1406862</v>
      </c>
      <c r="M21" s="10">
        <v>1736536</v>
      </c>
      <c r="N21" s="6">
        <f t="shared" si="3"/>
        <v>23.433286278256134</v>
      </c>
      <c r="O21" s="6"/>
    </row>
    <row r="22" spans="1:15" s="5" customFormat="1">
      <c r="A22" s="7">
        <v>17</v>
      </c>
      <c r="B22" s="11" t="s">
        <v>33</v>
      </c>
      <c r="C22" s="10">
        <v>11137868</v>
      </c>
      <c r="D22" s="10">
        <v>7452251</v>
      </c>
      <c r="E22" s="6">
        <f t="shared" si="0"/>
        <v>-33.09086622323052</v>
      </c>
      <c r="F22" s="10">
        <v>4051454</v>
      </c>
      <c r="G22" s="10">
        <v>898652</v>
      </c>
      <c r="H22" s="6">
        <f t="shared" si="1"/>
        <v>-77.819024972269219</v>
      </c>
      <c r="I22" s="10">
        <v>15405051</v>
      </c>
      <c r="J22" s="10">
        <v>16025767</v>
      </c>
      <c r="K22" s="6">
        <f t="shared" si="2"/>
        <v>4.0293018179556839</v>
      </c>
      <c r="L22" s="10">
        <v>3607457</v>
      </c>
      <c r="M22" s="10">
        <v>1167519</v>
      </c>
      <c r="N22" s="6">
        <f t="shared" si="3"/>
        <v>-67.635955189486666</v>
      </c>
      <c r="O22" s="6"/>
    </row>
    <row r="23" spans="1:15" s="5" customFormat="1">
      <c r="A23" s="7">
        <v>18</v>
      </c>
      <c r="B23" s="11" t="s">
        <v>79</v>
      </c>
      <c r="C23" s="10">
        <v>12313981</v>
      </c>
      <c r="D23" s="10">
        <v>13056189</v>
      </c>
      <c r="E23" s="6">
        <f t="shared" si="0"/>
        <v>6.0273602825926105</v>
      </c>
      <c r="F23" s="10">
        <v>51018</v>
      </c>
      <c r="G23" s="10">
        <v>802210</v>
      </c>
      <c r="H23" s="6">
        <f t="shared" si="1"/>
        <v>1472.4058175545886</v>
      </c>
      <c r="I23" s="10">
        <v>1181426</v>
      </c>
      <c r="J23" s="10">
        <v>1351287</v>
      </c>
      <c r="K23" s="6">
        <f t="shared" si="2"/>
        <v>14.377625005713426</v>
      </c>
      <c r="L23" s="10">
        <v>5392377</v>
      </c>
      <c r="M23" s="10">
        <v>5036634</v>
      </c>
      <c r="N23" s="6">
        <f t="shared" si="3"/>
        <v>-6.5971463048670387</v>
      </c>
      <c r="O23" s="6"/>
    </row>
    <row r="24" spans="1:15" s="5" customFormat="1">
      <c r="A24" s="7">
        <v>19</v>
      </c>
      <c r="B24" s="11" t="s">
        <v>94</v>
      </c>
      <c r="C24" s="10">
        <v>920623</v>
      </c>
      <c r="D24" s="10">
        <v>5829951</v>
      </c>
      <c r="E24" s="6">
        <f t="shared" si="0"/>
        <v>533.26149792042997</v>
      </c>
      <c r="F24" s="10">
        <v>-221593</v>
      </c>
      <c r="G24" s="10">
        <v>756893</v>
      </c>
      <c r="H24" s="6" t="s">
        <v>125</v>
      </c>
      <c r="I24" s="10">
        <v>-211119</v>
      </c>
      <c r="J24" s="10">
        <v>321485</v>
      </c>
      <c r="K24" s="6" t="s">
        <v>125</v>
      </c>
      <c r="L24" s="10">
        <v>1549896</v>
      </c>
      <c r="M24" s="10">
        <v>1274800</v>
      </c>
      <c r="N24" s="6">
        <f t="shared" si="3"/>
        <v>-17.749319954371131</v>
      </c>
      <c r="O24" s="6"/>
    </row>
    <row r="25" spans="1:15" s="5" customFormat="1">
      <c r="A25" s="7">
        <v>20</v>
      </c>
      <c r="B25" s="11" t="s">
        <v>72</v>
      </c>
      <c r="C25" s="10">
        <v>6004288</v>
      </c>
      <c r="D25" s="10">
        <v>6413849</v>
      </c>
      <c r="E25" s="6">
        <f t="shared" si="0"/>
        <v>6.8211418239764612</v>
      </c>
      <c r="F25" s="10">
        <v>223582</v>
      </c>
      <c r="G25" s="10">
        <v>739756</v>
      </c>
      <c r="H25" s="6">
        <f>SUM((G25/F25)*100)-100</f>
        <v>230.86563319050725</v>
      </c>
      <c r="I25" s="10">
        <v>10139409</v>
      </c>
      <c r="J25" s="10">
        <v>10879166</v>
      </c>
      <c r="K25" s="6">
        <f t="shared" ref="K25:K35" si="14">SUM((J25/I25)*100)-100</f>
        <v>7.2958591570771176</v>
      </c>
      <c r="L25" s="10">
        <v>1031272</v>
      </c>
      <c r="M25" s="10">
        <v>689804</v>
      </c>
      <c r="N25" s="6">
        <f t="shared" si="3"/>
        <v>-33.111342109550151</v>
      </c>
      <c r="O25" s="6"/>
    </row>
    <row r="26" spans="1:15" s="5" customFormat="1">
      <c r="A26" s="7">
        <v>21</v>
      </c>
      <c r="B26" s="11" t="s">
        <v>99</v>
      </c>
      <c r="C26" s="10">
        <v>3385168</v>
      </c>
      <c r="D26" s="10">
        <v>3945069</v>
      </c>
      <c r="E26" s="6">
        <f t="shared" si="0"/>
        <v>16.539829042458166</v>
      </c>
      <c r="F26" s="10">
        <v>766536</v>
      </c>
      <c r="G26" s="10">
        <v>735119</v>
      </c>
      <c r="H26" s="6">
        <f>SUM((G26/F26)*100)-100</f>
        <v>-4.0985681037811617</v>
      </c>
      <c r="I26" s="10">
        <v>1512411</v>
      </c>
      <c r="J26" s="10">
        <v>2086586</v>
      </c>
      <c r="K26" s="6">
        <f t="shared" si="14"/>
        <v>37.964217398577489</v>
      </c>
      <c r="L26" s="10">
        <v>2611443</v>
      </c>
      <c r="M26" s="10">
        <v>2153697</v>
      </c>
      <c r="N26" s="6">
        <f t="shared" si="3"/>
        <v>-17.528469891933312</v>
      </c>
      <c r="O26" s="6"/>
    </row>
    <row r="27" spans="1:15" s="5" customFormat="1">
      <c r="A27" s="7">
        <v>22</v>
      </c>
      <c r="B27" s="11" t="s">
        <v>114</v>
      </c>
      <c r="C27" s="10">
        <v>3767573</v>
      </c>
      <c r="D27" s="10">
        <v>4103303</v>
      </c>
      <c r="E27" s="6">
        <f t="shared" si="0"/>
        <v>8.9110416705927094</v>
      </c>
      <c r="F27" s="10">
        <v>665576</v>
      </c>
      <c r="G27" s="10">
        <v>685745</v>
      </c>
      <c r="H27" s="6">
        <f>SUM((G27/F27)*100)-100</f>
        <v>3.0303075832061239</v>
      </c>
      <c r="I27" s="10">
        <v>4154293</v>
      </c>
      <c r="J27" s="10">
        <v>4567052</v>
      </c>
      <c r="K27" s="6">
        <f t="shared" si="14"/>
        <v>9.9357219146555025</v>
      </c>
      <c r="L27" s="10">
        <v>2460210</v>
      </c>
      <c r="M27" s="10">
        <v>1644640</v>
      </c>
      <c r="N27" s="6">
        <f t="shared" si="3"/>
        <v>-33.150422118437035</v>
      </c>
      <c r="O27" s="6"/>
    </row>
    <row r="28" spans="1:15" s="5" customFormat="1">
      <c r="A28" s="7">
        <v>23</v>
      </c>
      <c r="B28" s="11" t="s">
        <v>98</v>
      </c>
      <c r="C28" s="10">
        <v>5525791</v>
      </c>
      <c r="D28" s="10">
        <v>7223739</v>
      </c>
      <c r="E28" s="6">
        <f t="shared" si="0"/>
        <v>30.727691293427483</v>
      </c>
      <c r="F28" s="10">
        <v>193182</v>
      </c>
      <c r="G28" s="10">
        <v>528664</v>
      </c>
      <c r="H28" s="6">
        <f>SUM((G28/F28)*100)-100</f>
        <v>173.66110714248737</v>
      </c>
      <c r="I28" s="10">
        <v>3899192</v>
      </c>
      <c r="J28" s="10">
        <v>4248868</v>
      </c>
      <c r="K28" s="6">
        <f t="shared" si="14"/>
        <v>8.9679092488905496</v>
      </c>
      <c r="L28" s="10">
        <v>1763681</v>
      </c>
      <c r="M28" s="10">
        <v>2423274</v>
      </c>
      <c r="N28" s="6">
        <f t="shared" si="3"/>
        <v>37.398656559774707</v>
      </c>
      <c r="O28" s="6"/>
    </row>
    <row r="29" spans="1:15" s="5" customFormat="1">
      <c r="A29" s="7">
        <v>24</v>
      </c>
      <c r="B29" s="11" t="s">
        <v>103</v>
      </c>
      <c r="C29" s="10">
        <v>1310315</v>
      </c>
      <c r="D29" s="10">
        <v>1645799</v>
      </c>
      <c r="E29" s="6">
        <f t="shared" si="0"/>
        <v>25.603309127957786</v>
      </c>
      <c r="F29" s="10">
        <v>302086</v>
      </c>
      <c r="G29" s="10">
        <v>503137</v>
      </c>
      <c r="H29" s="6">
        <f>SUM((G29/F29)*100)-100</f>
        <v>66.554226279933516</v>
      </c>
      <c r="I29" s="10">
        <v>977484</v>
      </c>
      <c r="J29" s="10">
        <v>1327747</v>
      </c>
      <c r="K29" s="6">
        <f t="shared" si="14"/>
        <v>35.83311849605721</v>
      </c>
      <c r="L29" s="10">
        <v>528565</v>
      </c>
      <c r="M29" s="10">
        <v>580865</v>
      </c>
      <c r="N29" s="6">
        <f t="shared" si="3"/>
        <v>9.8947149357221775</v>
      </c>
      <c r="O29" s="6"/>
    </row>
    <row r="30" spans="1:15" s="5" customFormat="1">
      <c r="A30" s="7">
        <v>25</v>
      </c>
      <c r="B30" s="11" t="s">
        <v>23</v>
      </c>
      <c r="C30" s="10">
        <v>9596921</v>
      </c>
      <c r="D30" s="10">
        <v>12989836</v>
      </c>
      <c r="E30" s="6">
        <f t="shared" si="0"/>
        <v>35.354203707626652</v>
      </c>
      <c r="F30" s="10">
        <v>-490794</v>
      </c>
      <c r="G30" s="10">
        <v>469178</v>
      </c>
      <c r="H30" s="6" t="s">
        <v>125</v>
      </c>
      <c r="I30" s="10">
        <v>7629445</v>
      </c>
      <c r="J30" s="10">
        <v>8066473</v>
      </c>
      <c r="K30" s="6">
        <f t="shared" si="14"/>
        <v>5.7281755094898728</v>
      </c>
      <c r="L30" s="10">
        <v>12900735</v>
      </c>
      <c r="M30" s="10">
        <v>12692614</v>
      </c>
      <c r="N30" s="6">
        <f t="shared" si="3"/>
        <v>-1.61324916758619</v>
      </c>
      <c r="O30" s="6"/>
    </row>
    <row r="31" spans="1:15" s="5" customFormat="1">
      <c r="A31" s="7">
        <v>26</v>
      </c>
      <c r="B31" s="11" t="s">
        <v>107</v>
      </c>
      <c r="C31" s="10">
        <v>862304</v>
      </c>
      <c r="D31" s="10">
        <v>980025</v>
      </c>
      <c r="E31" s="6">
        <f t="shared" si="0"/>
        <v>13.651913942182816</v>
      </c>
      <c r="F31" s="10">
        <v>364821</v>
      </c>
      <c r="G31" s="10">
        <v>408078</v>
      </c>
      <c r="H31" s="6">
        <f>SUM((G31/F31)*100)-100</f>
        <v>11.85704770284606</v>
      </c>
      <c r="I31" s="10">
        <v>76496</v>
      </c>
      <c r="J31" s="10">
        <v>454958</v>
      </c>
      <c r="K31" s="6">
        <f t="shared" si="14"/>
        <v>494.7474377745242</v>
      </c>
      <c r="L31" s="10">
        <v>1738409</v>
      </c>
      <c r="M31" s="10">
        <v>1648043</v>
      </c>
      <c r="N31" s="6">
        <f t="shared" si="3"/>
        <v>-5.1982013438724834</v>
      </c>
      <c r="O31" s="6"/>
    </row>
    <row r="32" spans="1:15" s="5" customFormat="1">
      <c r="A32" s="7">
        <v>27</v>
      </c>
      <c r="B32" s="11" t="s">
        <v>21</v>
      </c>
      <c r="C32" s="10">
        <v>1516461</v>
      </c>
      <c r="D32" s="10">
        <v>1587637</v>
      </c>
      <c r="E32" s="6">
        <f t="shared" si="0"/>
        <v>4.6935595442282931</v>
      </c>
      <c r="F32" s="10">
        <v>313676</v>
      </c>
      <c r="G32" s="10">
        <v>386963</v>
      </c>
      <c r="H32" s="6">
        <f>SUM((G32/F32)*100)-100</f>
        <v>23.363916907892218</v>
      </c>
      <c r="I32" s="10">
        <v>2099911</v>
      </c>
      <c r="J32" s="10">
        <v>2486874</v>
      </c>
      <c r="K32" s="6">
        <f t="shared" si="14"/>
        <v>18.427590502645103</v>
      </c>
      <c r="L32" s="10">
        <v>520542</v>
      </c>
      <c r="M32" s="10">
        <v>424678</v>
      </c>
      <c r="N32" s="6">
        <f t="shared" si="3"/>
        <v>-18.416189279635446</v>
      </c>
      <c r="O32" s="6"/>
    </row>
    <row r="33" spans="1:15" s="5" customFormat="1">
      <c r="A33" s="7">
        <v>28</v>
      </c>
      <c r="B33" s="11" t="s">
        <v>124</v>
      </c>
      <c r="C33" s="10">
        <v>4228076</v>
      </c>
      <c r="D33" s="10">
        <v>6617227</v>
      </c>
      <c r="E33" s="6">
        <f t="shared" si="0"/>
        <v>56.506813027958799</v>
      </c>
      <c r="F33" s="10">
        <v>-513828</v>
      </c>
      <c r="G33" s="10">
        <v>363019</v>
      </c>
      <c r="H33" s="6" t="s">
        <v>125</v>
      </c>
      <c r="I33" s="10">
        <v>1444196</v>
      </c>
      <c r="J33" s="10">
        <v>1712812</v>
      </c>
      <c r="K33" s="6">
        <f t="shared" si="14"/>
        <v>18.599691454622501</v>
      </c>
      <c r="L33" s="10">
        <v>1846606</v>
      </c>
      <c r="M33" s="10">
        <v>3024646</v>
      </c>
      <c r="N33" s="6">
        <f t="shared" si="3"/>
        <v>63.79487557172456</v>
      </c>
      <c r="O33" s="6"/>
    </row>
    <row r="34" spans="1:15" s="5" customFormat="1">
      <c r="A34" s="7">
        <v>29</v>
      </c>
      <c r="B34" s="11" t="s">
        <v>82</v>
      </c>
      <c r="C34" s="10">
        <v>1850402</v>
      </c>
      <c r="D34" s="10">
        <v>2085394</v>
      </c>
      <c r="E34" s="6">
        <f t="shared" si="0"/>
        <v>12.699510700917969</v>
      </c>
      <c r="F34" s="10">
        <v>308406</v>
      </c>
      <c r="G34" s="10">
        <v>323184</v>
      </c>
      <c r="H34" s="6">
        <f t="shared" ref="H34:H40" si="15">SUM((G34/F34)*100)-100</f>
        <v>4.7917355693468835</v>
      </c>
      <c r="I34" s="10">
        <v>5708545</v>
      </c>
      <c r="J34" s="10">
        <v>3469179</v>
      </c>
      <c r="K34" s="6">
        <f t="shared" si="14"/>
        <v>-39.228314745701397</v>
      </c>
      <c r="L34" s="10">
        <v>13295267</v>
      </c>
      <c r="M34" s="10">
        <v>15592148</v>
      </c>
      <c r="N34" s="6">
        <f t="shared" si="3"/>
        <v>17.275929847817267</v>
      </c>
      <c r="O34" s="6"/>
    </row>
    <row r="35" spans="1:15" s="5" customFormat="1">
      <c r="A35" s="7">
        <v>30</v>
      </c>
      <c r="B35" s="11" t="s">
        <v>47</v>
      </c>
      <c r="C35" s="10">
        <v>5508536</v>
      </c>
      <c r="D35" s="10">
        <v>5699633</v>
      </c>
      <c r="E35" s="6">
        <f t="shared" si="0"/>
        <v>3.4691068552515674</v>
      </c>
      <c r="F35" s="10">
        <v>228525</v>
      </c>
      <c r="G35" s="10">
        <v>299700</v>
      </c>
      <c r="H35" s="6">
        <f t="shared" si="15"/>
        <v>31.145388907121742</v>
      </c>
      <c r="I35" s="10">
        <v>4544528</v>
      </c>
      <c r="J35" s="10">
        <v>4546415</v>
      </c>
      <c r="K35" s="6">
        <f t="shared" si="14"/>
        <v>4.1522463939045906E-2</v>
      </c>
      <c r="L35" s="10">
        <v>4638772</v>
      </c>
      <c r="M35" s="10">
        <v>3934946</v>
      </c>
      <c r="N35" s="6">
        <f t="shared" si="3"/>
        <v>-15.172679321165177</v>
      </c>
      <c r="O35" s="6"/>
    </row>
    <row r="36" spans="1:15" s="5" customFormat="1">
      <c r="A36" s="7">
        <v>31</v>
      </c>
      <c r="B36" s="11" t="s">
        <v>122</v>
      </c>
      <c r="C36" s="10">
        <v>1476850</v>
      </c>
      <c r="D36" s="10">
        <v>1857560</v>
      </c>
      <c r="E36" s="6">
        <f t="shared" si="0"/>
        <v>25.778515082777531</v>
      </c>
      <c r="F36" s="10">
        <v>260650</v>
      </c>
      <c r="G36" s="10">
        <v>271562</v>
      </c>
      <c r="H36" s="6">
        <f t="shared" si="15"/>
        <v>4.1864569345866158</v>
      </c>
      <c r="I36" s="10" t="s">
        <v>125</v>
      </c>
      <c r="J36" s="10" t="s">
        <v>125</v>
      </c>
      <c r="K36" s="6" t="s">
        <v>125</v>
      </c>
      <c r="L36" s="10">
        <v>770260</v>
      </c>
      <c r="M36" s="10">
        <v>1115819</v>
      </c>
      <c r="N36" s="6">
        <f t="shared" si="3"/>
        <v>44.862643782618875</v>
      </c>
      <c r="O36" s="6"/>
    </row>
    <row r="37" spans="1:15" s="5" customFormat="1">
      <c r="A37" s="7">
        <v>32</v>
      </c>
      <c r="B37" s="11" t="s">
        <v>41</v>
      </c>
      <c r="C37" s="10">
        <v>1144245</v>
      </c>
      <c r="D37" s="10">
        <v>2173205</v>
      </c>
      <c r="E37" s="6">
        <f t="shared" si="0"/>
        <v>89.924797573946137</v>
      </c>
      <c r="F37" s="10">
        <v>123318</v>
      </c>
      <c r="G37" s="10">
        <v>223113</v>
      </c>
      <c r="H37" s="6">
        <f t="shared" si="15"/>
        <v>80.924925801586141</v>
      </c>
      <c r="I37" s="10">
        <v>1541759</v>
      </c>
      <c r="J37" s="10">
        <v>1615345</v>
      </c>
      <c r="K37" s="6">
        <f>SUM((J37/I37)*100)-100</f>
        <v>4.772860090325409</v>
      </c>
      <c r="L37" s="10">
        <v>1683290</v>
      </c>
      <c r="M37" s="10">
        <v>2089517</v>
      </c>
      <c r="N37" s="6">
        <f t="shared" si="3"/>
        <v>24.132918273143659</v>
      </c>
      <c r="O37" s="6"/>
    </row>
    <row r="38" spans="1:15" s="5" customFormat="1">
      <c r="A38" s="7">
        <v>33</v>
      </c>
      <c r="B38" s="11" t="s">
        <v>119</v>
      </c>
      <c r="C38" s="10">
        <v>1638943</v>
      </c>
      <c r="D38" s="10">
        <v>2229103</v>
      </c>
      <c r="E38" s="6">
        <f t="shared" ref="E38:E75" si="16">SUM((D38/C38)*100)-100</f>
        <v>36.00857381861357</v>
      </c>
      <c r="F38" s="10">
        <v>105152</v>
      </c>
      <c r="G38" s="10">
        <v>217694</v>
      </c>
      <c r="H38" s="6">
        <f t="shared" si="15"/>
        <v>107.02792148508826</v>
      </c>
      <c r="I38" s="10">
        <v>1763531</v>
      </c>
      <c r="J38" s="10">
        <v>1917774</v>
      </c>
      <c r="K38" s="6">
        <f>SUM((J38/I38)*100)-100</f>
        <v>8.7462596347895243</v>
      </c>
      <c r="L38" s="10">
        <v>705570</v>
      </c>
      <c r="M38" s="10">
        <v>664917</v>
      </c>
      <c r="N38" s="6">
        <f t="shared" si="3"/>
        <v>-5.7617245631191736</v>
      </c>
      <c r="O38" s="6"/>
    </row>
    <row r="39" spans="1:15" s="5" customFormat="1">
      <c r="A39" s="7">
        <v>34</v>
      </c>
      <c r="B39" s="11" t="s">
        <v>51</v>
      </c>
      <c r="C39" s="10">
        <v>3248049</v>
      </c>
      <c r="D39" s="10">
        <v>3395626</v>
      </c>
      <c r="E39" s="6">
        <f t="shared" si="16"/>
        <v>4.5435583022300534</v>
      </c>
      <c r="F39" s="10">
        <v>4061</v>
      </c>
      <c r="G39" s="10">
        <v>192678</v>
      </c>
      <c r="H39" s="6">
        <f t="shared" si="15"/>
        <v>4644.5949273577935</v>
      </c>
      <c r="I39" s="10">
        <v>2552128</v>
      </c>
      <c r="J39" s="10">
        <v>2666986</v>
      </c>
      <c r="K39" s="6">
        <f>SUM((J39/I39)*100)-100</f>
        <v>4.5004795997692923</v>
      </c>
      <c r="L39" s="10">
        <v>2908459</v>
      </c>
      <c r="M39" s="10">
        <v>2537316</v>
      </c>
      <c r="N39" s="6">
        <f t="shared" si="3"/>
        <v>-12.760812512743001</v>
      </c>
      <c r="O39" s="6"/>
    </row>
    <row r="40" spans="1:15" s="5" customFormat="1">
      <c r="A40" s="7">
        <v>35</v>
      </c>
      <c r="B40" s="11" t="s">
        <v>37</v>
      </c>
      <c r="C40" s="10">
        <v>1681236</v>
      </c>
      <c r="D40" s="10">
        <v>2170000</v>
      </c>
      <c r="E40" s="6">
        <f t="shared" si="16"/>
        <v>29.071706768115831</v>
      </c>
      <c r="F40" s="10">
        <v>125753</v>
      </c>
      <c r="G40" s="10">
        <v>180000</v>
      </c>
      <c r="H40" s="6">
        <f t="shared" si="15"/>
        <v>43.137738264693496</v>
      </c>
      <c r="I40" s="10">
        <v>759817</v>
      </c>
      <c r="J40" s="10" t="s">
        <v>125</v>
      </c>
      <c r="K40" s="6" t="s">
        <v>125</v>
      </c>
      <c r="L40" s="10">
        <v>1076806</v>
      </c>
      <c r="M40" s="10" t="s">
        <v>125</v>
      </c>
      <c r="N40" s="6" t="s">
        <v>125</v>
      </c>
      <c r="O40" s="6"/>
    </row>
    <row r="41" spans="1:15" s="5" customFormat="1">
      <c r="A41" s="7">
        <v>36</v>
      </c>
      <c r="B41" s="11" t="s">
        <v>34</v>
      </c>
      <c r="C41" s="10">
        <v>758688</v>
      </c>
      <c r="D41" s="10">
        <v>1682413</v>
      </c>
      <c r="E41" s="6">
        <f t="shared" si="16"/>
        <v>121.75294719304907</v>
      </c>
      <c r="F41" s="10">
        <v>-158881</v>
      </c>
      <c r="G41" s="10">
        <v>175449</v>
      </c>
      <c r="H41" s="6" t="s">
        <v>125</v>
      </c>
      <c r="I41" s="10">
        <v>1323537</v>
      </c>
      <c r="J41" s="10">
        <v>1497585</v>
      </c>
      <c r="K41" s="6">
        <f t="shared" ref="K41:K70" si="17">SUM((J41/I41)*100)-100</f>
        <v>13.150217938750487</v>
      </c>
      <c r="L41" s="10">
        <v>2389872</v>
      </c>
      <c r="M41" s="10">
        <v>2606573</v>
      </c>
      <c r="N41" s="6">
        <f t="shared" ref="N41:N75" si="18">SUM((M41/L41)*100)-100</f>
        <v>9.0674730696874093</v>
      </c>
      <c r="O41" s="6"/>
    </row>
    <row r="42" spans="1:15" s="5" customFormat="1">
      <c r="A42" s="7">
        <v>37</v>
      </c>
      <c r="B42" s="11" t="s">
        <v>52</v>
      </c>
      <c r="C42" s="10">
        <v>8024264</v>
      </c>
      <c r="D42" s="10">
        <v>6257332</v>
      </c>
      <c r="E42" s="6">
        <f t="shared" si="16"/>
        <v>-22.019863753236436</v>
      </c>
      <c r="F42" s="10">
        <v>1034995</v>
      </c>
      <c r="G42" s="10">
        <v>174973</v>
      </c>
      <c r="H42" s="6">
        <f>SUM((G42/F42)*100)-100</f>
        <v>-83.094314465287269</v>
      </c>
      <c r="I42" s="10">
        <v>6059666</v>
      </c>
      <c r="J42" s="10">
        <v>8102102</v>
      </c>
      <c r="K42" s="6">
        <f t="shared" si="17"/>
        <v>33.705422048013872</v>
      </c>
      <c r="L42" s="10">
        <v>1856107</v>
      </c>
      <c r="M42" s="10">
        <v>1438327</v>
      </c>
      <c r="N42" s="6">
        <f t="shared" si="18"/>
        <v>-22.508400647160968</v>
      </c>
      <c r="O42" s="6"/>
    </row>
    <row r="43" spans="1:15" s="5" customFormat="1">
      <c r="A43" s="7">
        <v>38</v>
      </c>
      <c r="B43" s="11" t="s">
        <v>50</v>
      </c>
      <c r="C43" s="10">
        <v>1024688</v>
      </c>
      <c r="D43" s="10">
        <v>1473233</v>
      </c>
      <c r="E43" s="6">
        <f t="shared" si="16"/>
        <v>43.773812126227682</v>
      </c>
      <c r="F43" s="10">
        <v>124983</v>
      </c>
      <c r="G43" s="10">
        <v>163010</v>
      </c>
      <c r="H43" s="6">
        <f>SUM((G43/F43)*100)-100</f>
        <v>30.425737900354449</v>
      </c>
      <c r="I43" s="10">
        <v>2892974</v>
      </c>
      <c r="J43" s="10">
        <v>3049632</v>
      </c>
      <c r="K43" s="6">
        <f t="shared" si="17"/>
        <v>5.415119527517362</v>
      </c>
      <c r="L43" s="10">
        <v>469636</v>
      </c>
      <c r="M43" s="10">
        <v>545561</v>
      </c>
      <c r="N43" s="6">
        <f t="shared" si="18"/>
        <v>16.166775971177685</v>
      </c>
      <c r="O43" s="6"/>
    </row>
    <row r="44" spans="1:15" s="5" customFormat="1">
      <c r="A44" s="7">
        <v>39</v>
      </c>
      <c r="B44" s="11" t="s">
        <v>30</v>
      </c>
      <c r="C44" s="10">
        <v>908953</v>
      </c>
      <c r="D44" s="10">
        <v>1078637</v>
      </c>
      <c r="E44" s="6">
        <f t="shared" si="16"/>
        <v>18.668071946514274</v>
      </c>
      <c r="F44" s="10">
        <v>-11163</v>
      </c>
      <c r="G44" s="10">
        <v>134754</v>
      </c>
      <c r="H44" s="6" t="s">
        <v>125</v>
      </c>
      <c r="I44" s="10">
        <v>1821402</v>
      </c>
      <c r="J44" s="10">
        <v>1956156</v>
      </c>
      <c r="K44" s="6">
        <f t="shared" si="17"/>
        <v>7.3983667526443782</v>
      </c>
      <c r="L44" s="10">
        <v>842900</v>
      </c>
      <c r="M44" s="10">
        <v>809437</v>
      </c>
      <c r="N44" s="6">
        <f t="shared" si="18"/>
        <v>-3.9699845770554134</v>
      </c>
      <c r="O44" s="6"/>
    </row>
    <row r="45" spans="1:15" s="5" customFormat="1">
      <c r="A45" s="7">
        <v>40</v>
      </c>
      <c r="B45" s="11" t="s">
        <v>60</v>
      </c>
      <c r="C45" s="10">
        <v>7160000</v>
      </c>
      <c r="D45" s="10">
        <v>7020000</v>
      </c>
      <c r="E45" s="6">
        <f t="shared" si="16"/>
        <v>-1.955307262569832</v>
      </c>
      <c r="F45" s="10">
        <v>428080</v>
      </c>
      <c r="G45" s="10">
        <v>110000</v>
      </c>
      <c r="H45" s="6">
        <f>SUM((G45/F45)*100)-100</f>
        <v>-74.303868435806393</v>
      </c>
      <c r="I45" s="10">
        <v>3761940</v>
      </c>
      <c r="J45" s="10">
        <v>0</v>
      </c>
      <c r="K45" s="6">
        <f t="shared" si="17"/>
        <v>-100</v>
      </c>
      <c r="L45" s="10">
        <v>7463100</v>
      </c>
      <c r="M45" s="10">
        <v>0</v>
      </c>
      <c r="N45" s="6">
        <f t="shared" si="18"/>
        <v>-100</v>
      </c>
      <c r="O45" s="6"/>
    </row>
    <row r="46" spans="1:15" s="5" customFormat="1">
      <c r="A46" s="7">
        <v>41</v>
      </c>
      <c r="B46" s="11" t="s">
        <v>57</v>
      </c>
      <c r="C46" s="10">
        <v>1243821</v>
      </c>
      <c r="D46" s="10">
        <v>1573094</v>
      </c>
      <c r="E46" s="6">
        <f t="shared" si="16"/>
        <v>26.472699849898021</v>
      </c>
      <c r="F46" s="10">
        <v>80809</v>
      </c>
      <c r="G46" s="10">
        <v>102000</v>
      </c>
      <c r="H46" s="6">
        <f>SUM((G46/F46)*100)-100</f>
        <v>26.22356420695715</v>
      </c>
      <c r="I46" s="10">
        <v>1256148</v>
      </c>
      <c r="J46" s="10">
        <v>1326117</v>
      </c>
      <c r="K46" s="6">
        <f t="shared" si="17"/>
        <v>5.5701239025974587</v>
      </c>
      <c r="L46" s="10">
        <v>1257760</v>
      </c>
      <c r="M46" s="10">
        <v>1134279</v>
      </c>
      <c r="N46" s="6">
        <f t="shared" si="18"/>
        <v>-9.8175327566467416</v>
      </c>
      <c r="O46" s="6"/>
    </row>
    <row r="47" spans="1:15" s="5" customFormat="1">
      <c r="A47" s="7">
        <v>42</v>
      </c>
      <c r="B47" s="11" t="s">
        <v>106</v>
      </c>
      <c r="C47" s="10">
        <v>297102</v>
      </c>
      <c r="D47" s="10">
        <v>482706</v>
      </c>
      <c r="E47" s="6">
        <f t="shared" si="16"/>
        <v>62.471474443120542</v>
      </c>
      <c r="F47" s="10">
        <v>-243348</v>
      </c>
      <c r="G47" s="10">
        <v>68562</v>
      </c>
      <c r="H47" s="6" t="s">
        <v>125</v>
      </c>
      <c r="I47" s="10">
        <v>-73431</v>
      </c>
      <c r="J47" s="10">
        <v>-4869</v>
      </c>
      <c r="K47" s="6">
        <f t="shared" si="17"/>
        <v>-93.36928545164848</v>
      </c>
      <c r="L47" s="10">
        <v>2188921</v>
      </c>
      <c r="M47" s="10">
        <v>2027543</v>
      </c>
      <c r="N47" s="6">
        <f t="shared" si="18"/>
        <v>-7.3724908299568597</v>
      </c>
      <c r="O47" s="6"/>
    </row>
    <row r="48" spans="1:15" s="5" customFormat="1">
      <c r="A48" s="7">
        <v>43</v>
      </c>
      <c r="B48" s="11" t="s">
        <v>116</v>
      </c>
      <c r="C48" s="10">
        <v>140785</v>
      </c>
      <c r="D48" s="10">
        <v>339594</v>
      </c>
      <c r="E48" s="6">
        <f t="shared" si="16"/>
        <v>141.21461803459175</v>
      </c>
      <c r="F48" s="10">
        <v>37931</v>
      </c>
      <c r="G48" s="10">
        <v>64364</v>
      </c>
      <c r="H48" s="6">
        <f>SUM((G48/F48)*100)-100</f>
        <v>69.687063351875764</v>
      </c>
      <c r="I48" s="10">
        <v>534941</v>
      </c>
      <c r="J48" s="10">
        <v>580622</v>
      </c>
      <c r="K48" s="6">
        <f t="shared" si="17"/>
        <v>8.5394464062391791</v>
      </c>
      <c r="L48" s="10">
        <v>106529</v>
      </c>
      <c r="M48" s="10">
        <v>55533</v>
      </c>
      <c r="N48" s="6">
        <f t="shared" si="18"/>
        <v>-47.870532906532489</v>
      </c>
      <c r="O48" s="6"/>
    </row>
    <row r="49" spans="1:15" s="5" customFormat="1">
      <c r="A49" s="7">
        <v>44</v>
      </c>
      <c r="B49" s="11" t="s">
        <v>113</v>
      </c>
      <c r="C49" s="10">
        <v>1692439</v>
      </c>
      <c r="D49" s="10">
        <v>1452777</v>
      </c>
      <c r="E49" s="6">
        <f t="shared" si="16"/>
        <v>-14.160746709334873</v>
      </c>
      <c r="F49" s="10">
        <v>-457140</v>
      </c>
      <c r="G49" s="10">
        <v>58854</v>
      </c>
      <c r="H49" s="6" t="s">
        <v>125</v>
      </c>
      <c r="I49" s="10">
        <v>971828</v>
      </c>
      <c r="J49" s="10">
        <v>1012683</v>
      </c>
      <c r="K49" s="6">
        <f t="shared" si="17"/>
        <v>4.2039332062875303</v>
      </c>
      <c r="L49" s="10">
        <v>2468879</v>
      </c>
      <c r="M49" s="10">
        <v>2238620</v>
      </c>
      <c r="N49" s="6">
        <f t="shared" si="18"/>
        <v>-9.3264594984201352</v>
      </c>
      <c r="O49" s="6"/>
    </row>
    <row r="50" spans="1:15" s="5" customFormat="1">
      <c r="A50" s="7">
        <v>45</v>
      </c>
      <c r="B50" s="11" t="s">
        <v>68</v>
      </c>
      <c r="C50" s="10">
        <v>2080641</v>
      </c>
      <c r="D50" s="10">
        <v>2178752</v>
      </c>
      <c r="E50" s="6">
        <f t="shared" si="16"/>
        <v>4.7154218339444469</v>
      </c>
      <c r="F50" s="10">
        <v>33254</v>
      </c>
      <c r="G50" s="10">
        <v>57454</v>
      </c>
      <c r="H50" s="6">
        <f>SUM((G50/F50)*100)-100</f>
        <v>72.773200216515306</v>
      </c>
      <c r="I50" s="10">
        <v>4186219</v>
      </c>
      <c r="J50" s="10">
        <v>4215626</v>
      </c>
      <c r="K50" s="6">
        <f t="shared" si="17"/>
        <v>0.70247160982262358</v>
      </c>
      <c r="L50" s="10">
        <v>7095845</v>
      </c>
      <c r="M50" s="10">
        <v>7049395</v>
      </c>
      <c r="N50" s="6">
        <f t="shared" si="18"/>
        <v>-0.65460843634549803</v>
      </c>
      <c r="O50" s="6"/>
    </row>
    <row r="51" spans="1:15" s="5" customFormat="1">
      <c r="A51" s="7">
        <v>46</v>
      </c>
      <c r="B51" s="11" t="s">
        <v>105</v>
      </c>
      <c r="C51" s="10">
        <v>853126</v>
      </c>
      <c r="D51" s="10">
        <v>710214</v>
      </c>
      <c r="E51" s="6">
        <f t="shared" si="16"/>
        <v>-16.751570108049691</v>
      </c>
      <c r="F51" s="10">
        <v>31067</v>
      </c>
      <c r="G51" s="10">
        <v>53747</v>
      </c>
      <c r="H51" s="6">
        <f>SUM((G51/F51)*100)-100</f>
        <v>73.003508546045651</v>
      </c>
      <c r="I51" s="10">
        <v>1896318</v>
      </c>
      <c r="J51" s="10">
        <v>1933591</v>
      </c>
      <c r="K51" s="6">
        <f t="shared" si="17"/>
        <v>1.9655458630883658</v>
      </c>
      <c r="L51" s="10">
        <v>161653</v>
      </c>
      <c r="M51" s="10">
        <v>147625</v>
      </c>
      <c r="N51" s="6">
        <f t="shared" si="18"/>
        <v>-8.6778469932509665</v>
      </c>
      <c r="O51" s="6"/>
    </row>
    <row r="52" spans="1:15" s="5" customFormat="1">
      <c r="A52" s="7">
        <v>47</v>
      </c>
      <c r="B52" s="11" t="s">
        <v>118</v>
      </c>
      <c r="C52" s="10">
        <v>143464</v>
      </c>
      <c r="D52" s="10">
        <v>134245</v>
      </c>
      <c r="E52" s="6">
        <f t="shared" si="16"/>
        <v>-6.426002342050964</v>
      </c>
      <c r="F52" s="10">
        <v>9312</v>
      </c>
      <c r="G52" s="10">
        <v>52733</v>
      </c>
      <c r="H52" s="6">
        <f>SUM((G52/F52)*100)-100</f>
        <v>466.29080756013752</v>
      </c>
      <c r="I52" s="10">
        <v>-164442</v>
      </c>
      <c r="J52" s="10">
        <v>-112510</v>
      </c>
      <c r="K52" s="6">
        <f t="shared" si="17"/>
        <v>-31.580739713698449</v>
      </c>
      <c r="L52" s="10">
        <v>468759</v>
      </c>
      <c r="M52" s="10">
        <v>426281</v>
      </c>
      <c r="N52" s="6">
        <f t="shared" si="18"/>
        <v>-9.0617993467858753</v>
      </c>
      <c r="O52" s="6"/>
    </row>
    <row r="53" spans="1:15" s="5" customFormat="1">
      <c r="A53" s="7">
        <v>48</v>
      </c>
      <c r="B53" s="11" t="s">
        <v>42</v>
      </c>
      <c r="C53" s="10">
        <v>1051084</v>
      </c>
      <c r="D53" s="10">
        <v>1992532</v>
      </c>
      <c r="E53" s="6">
        <f t="shared" si="16"/>
        <v>89.569244703563186</v>
      </c>
      <c r="F53" s="10">
        <v>-5730</v>
      </c>
      <c r="G53" s="10">
        <v>44568</v>
      </c>
      <c r="H53" s="6" t="s">
        <v>125</v>
      </c>
      <c r="I53" s="10">
        <v>211075</v>
      </c>
      <c r="J53" s="10">
        <v>237944</v>
      </c>
      <c r="K53" s="6">
        <f t="shared" si="17"/>
        <v>12.729598483951207</v>
      </c>
      <c r="L53" s="10">
        <v>603720</v>
      </c>
      <c r="M53" s="10">
        <v>1583361</v>
      </c>
      <c r="N53" s="6">
        <f t="shared" si="18"/>
        <v>162.26744186046511</v>
      </c>
      <c r="O53" s="6"/>
    </row>
    <row r="54" spans="1:15" s="5" customFormat="1">
      <c r="A54" s="7">
        <v>49</v>
      </c>
      <c r="B54" s="11" t="s">
        <v>74</v>
      </c>
      <c r="C54" s="10">
        <v>6131794</v>
      </c>
      <c r="D54" s="10">
        <v>5726958</v>
      </c>
      <c r="E54" s="6">
        <f t="shared" si="16"/>
        <v>-6.6022439762327423</v>
      </c>
      <c r="F54" s="10">
        <v>-546306</v>
      </c>
      <c r="G54" s="10">
        <v>42548</v>
      </c>
      <c r="H54" s="6" t="s">
        <v>125</v>
      </c>
      <c r="I54" s="10">
        <v>21641768</v>
      </c>
      <c r="J54" s="10">
        <v>21684317</v>
      </c>
      <c r="K54" s="6">
        <f t="shared" si="17"/>
        <v>0.19660593348935151</v>
      </c>
      <c r="L54" s="10">
        <v>2106586</v>
      </c>
      <c r="M54" s="10">
        <v>1760298</v>
      </c>
      <c r="N54" s="6">
        <f t="shared" si="18"/>
        <v>-16.438350962172919</v>
      </c>
      <c r="O54" s="6"/>
    </row>
    <row r="55" spans="1:15" s="5" customFormat="1">
      <c r="A55" s="7">
        <v>50</v>
      </c>
      <c r="B55" s="11" t="s">
        <v>111</v>
      </c>
      <c r="C55" s="10">
        <v>177987</v>
      </c>
      <c r="D55" s="10">
        <v>110148</v>
      </c>
      <c r="E55" s="6">
        <f t="shared" si="16"/>
        <v>-38.114581402012504</v>
      </c>
      <c r="F55" s="10">
        <v>-249420</v>
      </c>
      <c r="G55" s="10">
        <v>37382</v>
      </c>
      <c r="H55" s="6" t="s">
        <v>125</v>
      </c>
      <c r="I55" s="10">
        <v>-183324</v>
      </c>
      <c r="J55" s="10">
        <v>-145943</v>
      </c>
      <c r="K55" s="6">
        <f t="shared" si="17"/>
        <v>-20.390674434334841</v>
      </c>
      <c r="L55" s="10">
        <v>748135</v>
      </c>
      <c r="M55" s="10">
        <v>657144</v>
      </c>
      <c r="N55" s="6">
        <f t="shared" si="18"/>
        <v>-12.16237711108289</v>
      </c>
      <c r="O55" s="6"/>
    </row>
    <row r="56" spans="1:15" s="5" customFormat="1">
      <c r="A56" s="7">
        <v>51</v>
      </c>
      <c r="B56" s="11" t="s">
        <v>90</v>
      </c>
      <c r="C56" s="10">
        <v>5145239</v>
      </c>
      <c r="D56" s="10">
        <v>3311234</v>
      </c>
      <c r="E56" s="6">
        <f t="shared" si="16"/>
        <v>-35.644699886633063</v>
      </c>
      <c r="F56" s="10">
        <v>111910</v>
      </c>
      <c r="G56" s="10">
        <v>34224</v>
      </c>
      <c r="H56" s="6">
        <f t="shared" ref="H56:H61" si="19">SUM((G56/F56)*100)-100</f>
        <v>-69.418282548476455</v>
      </c>
      <c r="I56" s="10">
        <v>7527104</v>
      </c>
      <c r="J56" s="10">
        <v>7559728</v>
      </c>
      <c r="K56" s="6">
        <f t="shared" si="17"/>
        <v>0.43342034333522861</v>
      </c>
      <c r="L56" s="10">
        <v>1028640</v>
      </c>
      <c r="M56" s="10">
        <v>736577</v>
      </c>
      <c r="N56" s="6">
        <f t="shared" si="18"/>
        <v>-28.393121014154616</v>
      </c>
      <c r="O56" s="6"/>
    </row>
    <row r="57" spans="1:15" s="5" customFormat="1">
      <c r="A57" s="7">
        <v>52</v>
      </c>
      <c r="B57" s="11" t="s">
        <v>17</v>
      </c>
      <c r="C57" s="10">
        <v>400599</v>
      </c>
      <c r="D57" s="10">
        <v>362667</v>
      </c>
      <c r="E57" s="6">
        <f t="shared" si="16"/>
        <v>-9.4688204413890276</v>
      </c>
      <c r="F57" s="10">
        <v>62090</v>
      </c>
      <c r="G57" s="10">
        <v>31044</v>
      </c>
      <c r="H57" s="6">
        <f t="shared" si="19"/>
        <v>-50.001610565308425</v>
      </c>
      <c r="I57" s="10">
        <v>1021994</v>
      </c>
      <c r="J57" s="10">
        <v>1052571</v>
      </c>
      <c r="K57" s="6">
        <f t="shared" si="17"/>
        <v>2.9918962342244697</v>
      </c>
      <c r="L57" s="10">
        <v>267312</v>
      </c>
      <c r="M57" s="10">
        <v>236259</v>
      </c>
      <c r="N57" s="6">
        <f t="shared" si="18"/>
        <v>-11.616762434907528</v>
      </c>
      <c r="O57" s="6"/>
    </row>
    <row r="58" spans="1:15" s="5" customFormat="1">
      <c r="A58" s="7">
        <v>53</v>
      </c>
      <c r="B58" s="11" t="s">
        <v>39</v>
      </c>
      <c r="C58" s="10">
        <v>564533</v>
      </c>
      <c r="D58" s="10">
        <v>551420</v>
      </c>
      <c r="E58" s="6">
        <f t="shared" si="16"/>
        <v>-2.3228048670316923</v>
      </c>
      <c r="F58" s="10">
        <v>68934</v>
      </c>
      <c r="G58" s="10">
        <v>27147</v>
      </c>
      <c r="H58" s="6">
        <f t="shared" si="19"/>
        <v>-60.618852815736787</v>
      </c>
      <c r="I58" s="10">
        <v>746383</v>
      </c>
      <c r="J58" s="10">
        <v>773530</v>
      </c>
      <c r="K58" s="6">
        <f t="shared" si="17"/>
        <v>3.6371407172993031</v>
      </c>
      <c r="L58" s="10">
        <v>67213</v>
      </c>
      <c r="M58" s="10">
        <v>186144</v>
      </c>
      <c r="N58" s="6">
        <f t="shared" si="18"/>
        <v>176.94642405487031</v>
      </c>
      <c r="O58" s="6"/>
    </row>
    <row r="59" spans="1:15" s="5" customFormat="1">
      <c r="A59" s="7">
        <v>54</v>
      </c>
      <c r="B59" s="11" t="s">
        <v>102</v>
      </c>
      <c r="C59" s="10">
        <v>1604268</v>
      </c>
      <c r="D59" s="10">
        <v>1078778</v>
      </c>
      <c r="E59" s="6">
        <f t="shared" si="16"/>
        <v>-32.755749039437305</v>
      </c>
      <c r="F59" s="10">
        <v>133134</v>
      </c>
      <c r="G59" s="10">
        <v>26437</v>
      </c>
      <c r="H59" s="6">
        <f t="shared" si="19"/>
        <v>-80.142563131882156</v>
      </c>
      <c r="I59" s="10">
        <v>417185</v>
      </c>
      <c r="J59" s="10">
        <v>433091</v>
      </c>
      <c r="K59" s="6">
        <f t="shared" si="17"/>
        <v>3.8126970049258802</v>
      </c>
      <c r="L59" s="10">
        <v>1249852</v>
      </c>
      <c r="M59" s="10">
        <v>1024661</v>
      </c>
      <c r="N59" s="6">
        <f t="shared" si="18"/>
        <v>-18.017413261730184</v>
      </c>
      <c r="O59" s="6"/>
    </row>
    <row r="60" spans="1:15" s="5" customFormat="1">
      <c r="A60" s="7">
        <v>55</v>
      </c>
      <c r="B60" s="11" t="s">
        <v>121</v>
      </c>
      <c r="C60" s="10">
        <v>1283020</v>
      </c>
      <c r="D60" s="10">
        <v>833591</v>
      </c>
      <c r="E60" s="6">
        <f t="shared" si="16"/>
        <v>-35.028994092064039</v>
      </c>
      <c r="F60" s="10">
        <v>3339</v>
      </c>
      <c r="G60" s="10">
        <v>24673</v>
      </c>
      <c r="H60" s="6">
        <f t="shared" si="19"/>
        <v>638.93381251871824</v>
      </c>
      <c r="I60" s="10">
        <v>1339539</v>
      </c>
      <c r="J60" s="10">
        <v>928349</v>
      </c>
      <c r="K60" s="6">
        <f t="shared" si="17"/>
        <v>-30.696381367022539</v>
      </c>
      <c r="L60" s="10">
        <v>293336</v>
      </c>
      <c r="M60" s="10">
        <v>461197</v>
      </c>
      <c r="N60" s="6">
        <f t="shared" si="18"/>
        <v>57.224820683448343</v>
      </c>
      <c r="O60" s="6"/>
    </row>
    <row r="61" spans="1:15" s="5" customFormat="1">
      <c r="A61" s="7">
        <v>56</v>
      </c>
      <c r="B61" s="11" t="s">
        <v>36</v>
      </c>
      <c r="C61" s="10">
        <v>1880306</v>
      </c>
      <c r="D61" s="10">
        <v>1869966</v>
      </c>
      <c r="E61" s="6">
        <f t="shared" si="16"/>
        <v>-0.549910493292046</v>
      </c>
      <c r="F61" s="10">
        <v>88543</v>
      </c>
      <c r="G61" s="10">
        <v>20639</v>
      </c>
      <c r="H61" s="6">
        <f t="shared" si="19"/>
        <v>-76.690421603062916</v>
      </c>
      <c r="I61" s="10">
        <v>1905862</v>
      </c>
      <c r="J61" s="10">
        <v>1927801</v>
      </c>
      <c r="K61" s="6">
        <f t="shared" si="17"/>
        <v>1.1511326633302872</v>
      </c>
      <c r="L61" s="10">
        <v>1130673</v>
      </c>
      <c r="M61" s="10">
        <v>1104730</v>
      </c>
      <c r="N61" s="6">
        <f t="shared" si="18"/>
        <v>-2.2944741759996106</v>
      </c>
      <c r="O61" s="6"/>
    </row>
    <row r="62" spans="1:15" s="5" customFormat="1">
      <c r="A62" s="7">
        <v>57</v>
      </c>
      <c r="B62" s="11" t="s">
        <v>104</v>
      </c>
      <c r="C62" s="10">
        <v>304850</v>
      </c>
      <c r="D62" s="10">
        <v>239000</v>
      </c>
      <c r="E62" s="6">
        <f t="shared" si="16"/>
        <v>-21.600787272429073</v>
      </c>
      <c r="F62" s="10">
        <v>-35353</v>
      </c>
      <c r="G62" s="10">
        <v>20306</v>
      </c>
      <c r="H62" s="6" t="s">
        <v>125</v>
      </c>
      <c r="I62" s="10">
        <v>690302</v>
      </c>
      <c r="J62" s="10">
        <v>704548</v>
      </c>
      <c r="K62" s="6">
        <f t="shared" si="17"/>
        <v>2.0637344234842203</v>
      </c>
      <c r="L62" s="10">
        <v>3370465</v>
      </c>
      <c r="M62" s="10">
        <v>3333993</v>
      </c>
      <c r="N62" s="6">
        <f t="shared" si="18"/>
        <v>-1.0821058815326694</v>
      </c>
      <c r="O62" s="6"/>
    </row>
    <row r="63" spans="1:15" s="5" customFormat="1">
      <c r="A63" s="7">
        <v>58</v>
      </c>
      <c r="B63" s="11" t="s">
        <v>26</v>
      </c>
      <c r="C63" s="10">
        <v>6214370</v>
      </c>
      <c r="D63" s="10">
        <v>7410000</v>
      </c>
      <c r="E63" s="6">
        <f t="shared" si="16"/>
        <v>19.239762035411474</v>
      </c>
      <c r="F63" s="10">
        <v>10058</v>
      </c>
      <c r="G63" s="10">
        <v>20000</v>
      </c>
      <c r="H63" s="6">
        <f>SUM((G63/F63)*100)-100</f>
        <v>98.846689202624788</v>
      </c>
      <c r="I63" s="10">
        <v>3043628</v>
      </c>
      <c r="J63" s="10">
        <v>0</v>
      </c>
      <c r="K63" s="6">
        <f t="shared" si="17"/>
        <v>-100</v>
      </c>
      <c r="L63" s="10">
        <v>9410780</v>
      </c>
      <c r="M63" s="10">
        <v>0</v>
      </c>
      <c r="N63" s="6">
        <f t="shared" si="18"/>
        <v>-100</v>
      </c>
      <c r="O63" s="6"/>
    </row>
    <row r="64" spans="1:15" s="5" customFormat="1">
      <c r="A64" s="7">
        <v>59</v>
      </c>
      <c r="B64" s="11" t="s">
        <v>64</v>
      </c>
      <c r="C64" s="10">
        <v>5153999</v>
      </c>
      <c r="D64" s="10">
        <v>5105423</v>
      </c>
      <c r="E64" s="6">
        <f t="shared" si="16"/>
        <v>-0.94249145178336846</v>
      </c>
      <c r="F64" s="10">
        <v>-480459</v>
      </c>
      <c r="G64" s="10">
        <v>19583</v>
      </c>
      <c r="H64" s="6" t="s">
        <v>125</v>
      </c>
      <c r="I64" s="10">
        <v>3856110</v>
      </c>
      <c r="J64" s="10">
        <v>3875693</v>
      </c>
      <c r="K64" s="6">
        <f t="shared" si="17"/>
        <v>0.50784339658360977</v>
      </c>
      <c r="L64" s="10">
        <v>5339251</v>
      </c>
      <c r="M64" s="10">
        <v>4734838</v>
      </c>
      <c r="N64" s="6">
        <f t="shared" si="18"/>
        <v>-11.32018329911817</v>
      </c>
      <c r="O64" s="6"/>
    </row>
    <row r="65" spans="1:28">
      <c r="A65" s="7">
        <v>60</v>
      </c>
      <c r="B65" s="11" t="s">
        <v>48</v>
      </c>
      <c r="C65" s="10">
        <v>131502</v>
      </c>
      <c r="D65" s="10">
        <v>198301</v>
      </c>
      <c r="E65" s="6">
        <f t="shared" si="16"/>
        <v>50.796946054052398</v>
      </c>
      <c r="F65" s="10">
        <v>-18188</v>
      </c>
      <c r="G65" s="10">
        <v>18532</v>
      </c>
      <c r="H65" s="6" t="s">
        <v>125</v>
      </c>
      <c r="I65" s="10">
        <v>264345</v>
      </c>
      <c r="J65" s="10">
        <v>282876</v>
      </c>
      <c r="K65" s="6">
        <f t="shared" si="17"/>
        <v>7.0101571809566963</v>
      </c>
      <c r="L65" s="10">
        <v>79932</v>
      </c>
      <c r="M65" s="10">
        <v>75785</v>
      </c>
      <c r="N65" s="6">
        <f t="shared" si="18"/>
        <v>-5.1881599359455635</v>
      </c>
      <c r="O65" s="6"/>
    </row>
    <row r="66" spans="1:28">
      <c r="A66" s="7">
        <v>61</v>
      </c>
      <c r="B66" s="11" t="s">
        <v>123</v>
      </c>
      <c r="C66" s="10">
        <v>802546</v>
      </c>
      <c r="D66" s="10">
        <v>889210</v>
      </c>
      <c r="E66" s="6">
        <f t="shared" si="16"/>
        <v>10.798633349365645</v>
      </c>
      <c r="F66" s="10">
        <v>64662</v>
      </c>
      <c r="G66" s="10">
        <v>17696</v>
      </c>
      <c r="H66" s="6">
        <f>SUM((G66/F66)*100)-100</f>
        <v>-72.633076613776254</v>
      </c>
      <c r="I66" s="10">
        <v>2373921</v>
      </c>
      <c r="J66" s="10">
        <v>2371971</v>
      </c>
      <c r="K66" s="6">
        <f t="shared" si="17"/>
        <v>-8.214258182979961E-2</v>
      </c>
      <c r="L66" s="10">
        <v>251008</v>
      </c>
      <c r="M66" s="10">
        <v>167946</v>
      </c>
      <c r="N66" s="6">
        <f t="shared" si="18"/>
        <v>-33.091375573686904</v>
      </c>
      <c r="O66" s="6"/>
    </row>
    <row r="67" spans="1:28">
      <c r="A67" s="7">
        <v>62</v>
      </c>
      <c r="B67" s="11" t="s">
        <v>49</v>
      </c>
      <c r="C67" s="10">
        <v>1782013</v>
      </c>
      <c r="D67" s="10">
        <v>1752733</v>
      </c>
      <c r="E67" s="6">
        <f t="shared" si="16"/>
        <v>-1.6430856565019383</v>
      </c>
      <c r="F67" s="10">
        <v>59218</v>
      </c>
      <c r="G67" s="10">
        <v>15481</v>
      </c>
      <c r="H67" s="6">
        <f>SUM((G67/F67)*100)-100</f>
        <v>-73.857610861562364</v>
      </c>
      <c r="I67" s="10">
        <v>1937280</v>
      </c>
      <c r="J67" s="10">
        <v>1929731</v>
      </c>
      <c r="K67" s="6">
        <f t="shared" si="17"/>
        <v>-0.38967005285761047</v>
      </c>
      <c r="L67" s="10">
        <v>1127688</v>
      </c>
      <c r="M67" s="10">
        <v>952835</v>
      </c>
      <c r="N67" s="6">
        <f t="shared" si="18"/>
        <v>-15.505441221330713</v>
      </c>
      <c r="O67" s="6"/>
    </row>
    <row r="68" spans="1:28">
      <c r="A68" s="7">
        <v>63</v>
      </c>
      <c r="B68" s="11" t="s">
        <v>31</v>
      </c>
      <c r="C68" s="10">
        <v>402966</v>
      </c>
      <c r="D68" s="10">
        <v>192340</v>
      </c>
      <c r="E68" s="6">
        <f t="shared" si="16"/>
        <v>-52.268925914345132</v>
      </c>
      <c r="F68" s="10">
        <v>65191</v>
      </c>
      <c r="G68" s="10">
        <v>15439</v>
      </c>
      <c r="H68" s="6">
        <f>SUM((G68/F68)*100)-100</f>
        <v>-76.317283060545165</v>
      </c>
      <c r="I68" s="10">
        <v>760414</v>
      </c>
      <c r="J68" s="10">
        <v>727655</v>
      </c>
      <c r="K68" s="6">
        <f t="shared" si="17"/>
        <v>-4.3080479843874571</v>
      </c>
      <c r="L68" s="10">
        <v>99202</v>
      </c>
      <c r="M68" s="10">
        <v>107331</v>
      </c>
      <c r="N68" s="6">
        <f t="shared" si="18"/>
        <v>8.1943912421120473</v>
      </c>
      <c r="O68" s="6"/>
    </row>
    <row r="69" spans="1:28">
      <c r="A69" s="7">
        <v>64</v>
      </c>
      <c r="B69" s="11" t="s">
        <v>43</v>
      </c>
      <c r="C69" s="10">
        <v>758073</v>
      </c>
      <c r="D69" s="10">
        <v>728151</v>
      </c>
      <c r="E69" s="6">
        <f t="shared" si="16"/>
        <v>-3.9471132727323095</v>
      </c>
      <c r="F69" s="10">
        <v>11881</v>
      </c>
      <c r="G69" s="10">
        <v>11707</v>
      </c>
      <c r="H69" s="6">
        <f>SUM((G69/F69)*100)-100</f>
        <v>-1.4645231882838203</v>
      </c>
      <c r="I69" s="10">
        <v>2508898</v>
      </c>
      <c r="J69" s="10">
        <v>2520605</v>
      </c>
      <c r="K69" s="6">
        <f t="shared" si="17"/>
        <v>0.46661920891165209</v>
      </c>
      <c r="L69" s="10">
        <v>666295</v>
      </c>
      <c r="M69" s="10">
        <v>592236</v>
      </c>
      <c r="N69" s="6">
        <f t="shared" si="18"/>
        <v>-11.115046638500971</v>
      </c>
      <c r="O69" s="6"/>
    </row>
    <row r="70" spans="1:28">
      <c r="A70" s="7">
        <v>65</v>
      </c>
      <c r="B70" s="11" t="s">
        <v>115</v>
      </c>
      <c r="C70" s="10">
        <v>163654</v>
      </c>
      <c r="D70" s="10">
        <v>133577</v>
      </c>
      <c r="E70" s="6">
        <f t="shared" si="16"/>
        <v>-18.378408104904253</v>
      </c>
      <c r="F70" s="10">
        <v>-3962</v>
      </c>
      <c r="G70" s="10">
        <v>10594</v>
      </c>
      <c r="H70" s="6" t="s">
        <v>125</v>
      </c>
      <c r="I70" s="10">
        <v>26997</v>
      </c>
      <c r="J70" s="10">
        <v>37591</v>
      </c>
      <c r="K70" s="6">
        <f t="shared" si="17"/>
        <v>39.241397192280601</v>
      </c>
      <c r="L70" s="10">
        <v>369151</v>
      </c>
      <c r="M70" s="10">
        <v>362063</v>
      </c>
      <c r="N70" s="6">
        <f t="shared" si="18"/>
        <v>-1.9200814842706677</v>
      </c>
      <c r="O70" s="6"/>
    </row>
    <row r="71" spans="1:28">
      <c r="A71" s="7">
        <v>66</v>
      </c>
      <c r="B71" s="11" t="s">
        <v>87</v>
      </c>
      <c r="C71" s="10">
        <v>1190483</v>
      </c>
      <c r="D71" s="10">
        <v>930000</v>
      </c>
      <c r="E71" s="6">
        <f t="shared" si="16"/>
        <v>-21.880446843844055</v>
      </c>
      <c r="F71" s="10">
        <v>-318200</v>
      </c>
      <c r="G71" s="10">
        <v>10000</v>
      </c>
      <c r="H71" s="6" t="s">
        <v>125</v>
      </c>
      <c r="I71" s="10">
        <v>-310867</v>
      </c>
      <c r="J71" s="10" t="s">
        <v>125</v>
      </c>
      <c r="K71" s="6" t="s">
        <v>125</v>
      </c>
      <c r="L71" s="10">
        <v>2181351</v>
      </c>
      <c r="M71" s="10">
        <v>0</v>
      </c>
      <c r="N71" s="6">
        <f t="shared" si="18"/>
        <v>-100</v>
      </c>
      <c r="O71" s="6"/>
    </row>
    <row r="72" spans="1:28">
      <c r="A72" s="7">
        <v>67</v>
      </c>
      <c r="B72" s="11" t="s">
        <v>88</v>
      </c>
      <c r="C72" s="10">
        <v>3428045</v>
      </c>
      <c r="D72" s="10">
        <v>2609603</v>
      </c>
      <c r="E72" s="6">
        <f t="shared" si="16"/>
        <v>-23.874890790523466</v>
      </c>
      <c r="F72" s="10">
        <v>217834</v>
      </c>
      <c r="G72" s="10">
        <v>4575</v>
      </c>
      <c r="H72" s="6">
        <f>SUM((G72/F72)*100)-100</f>
        <v>-97.899776894332376</v>
      </c>
      <c r="I72" s="10">
        <v>2634092</v>
      </c>
      <c r="J72" s="10">
        <v>2635935</v>
      </c>
      <c r="K72" s="6">
        <f>SUM((J72/I72)*100)-100</f>
        <v>6.9967184137837535E-2</v>
      </c>
      <c r="L72" s="10">
        <v>729147</v>
      </c>
      <c r="M72" s="10">
        <v>926814</v>
      </c>
      <c r="N72" s="6">
        <f t="shared" si="18"/>
        <v>27.109348320708989</v>
      </c>
      <c r="O72" s="6"/>
    </row>
    <row r="73" spans="1:28">
      <c r="A73" s="7">
        <v>68</v>
      </c>
      <c r="B73" s="11" t="s">
        <v>46</v>
      </c>
      <c r="C73" s="10">
        <v>455879</v>
      </c>
      <c r="D73" s="10">
        <v>417394</v>
      </c>
      <c r="E73" s="6">
        <f t="shared" si="16"/>
        <v>-8.4419330567979642</v>
      </c>
      <c r="F73" s="10">
        <v>15103</v>
      </c>
      <c r="G73" s="10">
        <v>3448</v>
      </c>
      <c r="H73" s="6">
        <f>SUM((G73/F73)*100)-100</f>
        <v>-77.170098655896183</v>
      </c>
      <c r="I73" s="10">
        <v>837278</v>
      </c>
      <c r="J73" s="10">
        <v>840726</v>
      </c>
      <c r="K73" s="6">
        <f>SUM((J73/I73)*100)-100</f>
        <v>0.41181065309253029</v>
      </c>
      <c r="L73" s="10">
        <v>164697</v>
      </c>
      <c r="M73" s="10">
        <v>167787</v>
      </c>
      <c r="N73" s="6">
        <f t="shared" si="18"/>
        <v>1.876172607879937</v>
      </c>
      <c r="O73" s="6"/>
    </row>
    <row r="74" spans="1:28">
      <c r="A74" s="7">
        <v>69</v>
      </c>
      <c r="B74" s="11" t="s">
        <v>56</v>
      </c>
      <c r="C74" s="10">
        <v>5015956</v>
      </c>
      <c r="D74" s="10">
        <v>3029555</v>
      </c>
      <c r="E74" s="6">
        <f t="shared" si="16"/>
        <v>-39.601643236104941</v>
      </c>
      <c r="F74" s="10">
        <v>185624</v>
      </c>
      <c r="G74" s="10">
        <v>2812</v>
      </c>
      <c r="H74" s="6">
        <f>SUM((G74/F74)*100)-100</f>
        <v>-98.485109684092578</v>
      </c>
      <c r="I74" s="10">
        <v>867095</v>
      </c>
      <c r="J74" s="10">
        <v>811874</v>
      </c>
      <c r="K74" s="6">
        <f>SUM((J74/I74)*100)-100</f>
        <v>-6.3685063343693571</v>
      </c>
      <c r="L74" s="10">
        <v>3501721</v>
      </c>
      <c r="M74" s="10">
        <v>2743011</v>
      </c>
      <c r="N74" s="6">
        <f t="shared" si="18"/>
        <v>-21.666774708778917</v>
      </c>
      <c r="O74" s="6"/>
    </row>
    <row r="75" spans="1:28">
      <c r="A75" s="7">
        <v>70</v>
      </c>
      <c r="B75" s="11" t="s">
        <v>110</v>
      </c>
      <c r="C75" s="10">
        <v>26700</v>
      </c>
      <c r="D75" s="10">
        <v>19838</v>
      </c>
      <c r="E75" s="6">
        <f t="shared" si="16"/>
        <v>-25.700374531835195</v>
      </c>
      <c r="F75" s="10">
        <v>-4395</v>
      </c>
      <c r="G75" s="10">
        <v>2090</v>
      </c>
      <c r="H75" s="6" t="s">
        <v>125</v>
      </c>
      <c r="I75" s="10">
        <v>57402</v>
      </c>
      <c r="J75" s="10">
        <v>58857</v>
      </c>
      <c r="K75" s="6">
        <f>SUM((J75/I75)*100)-100</f>
        <v>2.5347548865893259</v>
      </c>
      <c r="L75" s="10">
        <v>104642</v>
      </c>
      <c r="M75" s="10">
        <v>94656</v>
      </c>
      <c r="N75" s="6">
        <f t="shared" si="18"/>
        <v>-9.5430133216108288</v>
      </c>
      <c r="O75" s="6"/>
    </row>
    <row r="76" spans="1:28">
      <c r="A76" s="7">
        <v>71</v>
      </c>
      <c r="B76" s="11" t="s">
        <v>15</v>
      </c>
      <c r="C76" s="10">
        <v>839752</v>
      </c>
      <c r="D76" s="10">
        <v>639653</v>
      </c>
      <c r="E76" s="6">
        <f>SUM((D76/C76)*100)-100</f>
        <v>-23.828344558869759</v>
      </c>
      <c r="F76" s="10">
        <v>102400</v>
      </c>
      <c r="G76" s="10">
        <v>952</v>
      </c>
      <c r="H76" s="6">
        <f>SUM((G76/F76)*100)-100</f>
        <v>-99.0703125</v>
      </c>
      <c r="I76" s="10">
        <v>978146</v>
      </c>
      <c r="J76" s="10">
        <v>978298</v>
      </c>
      <c r="K76" s="6">
        <f>SUM((J76/I76)*100)-100</f>
        <v>1.5539602472429692E-2</v>
      </c>
      <c r="L76" s="10">
        <v>483154</v>
      </c>
      <c r="M76" s="10">
        <v>420006</v>
      </c>
      <c r="N76" s="6">
        <f>SUM((M76/L76)*100)-100</f>
        <v>-13.069952851471783</v>
      </c>
      <c r="O76" s="6"/>
    </row>
    <row r="77" spans="1:28">
      <c r="A77" s="7">
        <v>72</v>
      </c>
      <c r="B77" s="11" t="s">
        <v>65</v>
      </c>
      <c r="C77" s="10">
        <v>545187</v>
      </c>
      <c r="D77" s="10">
        <v>441281</v>
      </c>
      <c r="E77" s="6">
        <f t="shared" ref="E77:E92" si="20">SUM((D77/C77)*100)-100</f>
        <v>-19.058781665740383</v>
      </c>
      <c r="F77" s="10" t="s">
        <v>125</v>
      </c>
      <c r="G77" s="10" t="s">
        <v>125</v>
      </c>
      <c r="H77" s="6" t="s">
        <v>125</v>
      </c>
      <c r="I77" s="10" t="s">
        <v>125</v>
      </c>
      <c r="J77" s="10" t="s">
        <v>125</v>
      </c>
      <c r="K77" s="6" t="s">
        <v>125</v>
      </c>
      <c r="L77" s="10">
        <v>47602</v>
      </c>
      <c r="M77" s="10">
        <v>125536</v>
      </c>
      <c r="N77" s="6">
        <f t="shared" ref="N77:N83" si="21">SUM((M77/L77)*100)-100</f>
        <v>163.72001176421162</v>
      </c>
      <c r="O77" s="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>
      <c r="A78" s="7">
        <v>73</v>
      </c>
      <c r="B78" s="11" t="s">
        <v>58</v>
      </c>
      <c r="C78" s="10">
        <v>878636</v>
      </c>
      <c r="D78" s="10">
        <v>1057981</v>
      </c>
      <c r="E78" s="6">
        <f t="shared" si="20"/>
        <v>20.411751851733825</v>
      </c>
      <c r="F78" s="10" t="s">
        <v>125</v>
      </c>
      <c r="G78" s="10" t="s">
        <v>125</v>
      </c>
      <c r="H78" s="6" t="s">
        <v>125</v>
      </c>
      <c r="I78" s="10">
        <v>2232122</v>
      </c>
      <c r="J78" s="10">
        <v>2238066</v>
      </c>
      <c r="K78" s="6">
        <f t="shared" ref="K78:K83" si="22">SUM((J78/I78)*100)-100</f>
        <v>0.26629368824822564</v>
      </c>
      <c r="L78" s="10">
        <v>368487</v>
      </c>
      <c r="M78" s="10">
        <v>351863</v>
      </c>
      <c r="N78" s="6">
        <f t="shared" si="21"/>
        <v>-4.5114210270647277</v>
      </c>
      <c r="O78" s="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>
      <c r="A79" s="7">
        <v>74</v>
      </c>
      <c r="B79" s="11" t="s">
        <v>53</v>
      </c>
      <c r="C79" s="10">
        <v>519733</v>
      </c>
      <c r="D79" s="10">
        <v>425715</v>
      </c>
      <c r="E79" s="6">
        <f t="shared" si="20"/>
        <v>-18.089672966696355</v>
      </c>
      <c r="F79" s="10">
        <v>52903</v>
      </c>
      <c r="G79" s="10">
        <v>-1486</v>
      </c>
      <c r="H79" s="6" t="s">
        <v>125</v>
      </c>
      <c r="I79" s="10">
        <v>546698</v>
      </c>
      <c r="J79" s="10">
        <v>545211</v>
      </c>
      <c r="K79" s="6">
        <f t="shared" si="22"/>
        <v>-0.2719966050726299</v>
      </c>
      <c r="L79" s="10">
        <v>180299</v>
      </c>
      <c r="M79" s="10">
        <v>141771</v>
      </c>
      <c r="N79" s="6">
        <f t="shared" si="21"/>
        <v>-21.368948247078464</v>
      </c>
      <c r="O79" s="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>
      <c r="A80" s="7">
        <v>75</v>
      </c>
      <c r="B80" s="11" t="s">
        <v>69</v>
      </c>
      <c r="C80" s="10">
        <v>308377</v>
      </c>
      <c r="D80" s="10">
        <v>180480</v>
      </c>
      <c r="E80" s="6">
        <f t="shared" si="20"/>
        <v>-41.474234459768397</v>
      </c>
      <c r="F80" s="10">
        <v>-8965</v>
      </c>
      <c r="G80" s="10">
        <v>-2380</v>
      </c>
      <c r="H80" s="6">
        <f>SUM((G80/F80)*100)-100</f>
        <v>-73.452314556609025</v>
      </c>
      <c r="I80" s="10">
        <v>2341907</v>
      </c>
      <c r="J80" s="10">
        <v>2337527</v>
      </c>
      <c r="K80" s="6">
        <f t="shared" si="22"/>
        <v>-0.18702706811158976</v>
      </c>
      <c r="L80" s="10">
        <v>4209854</v>
      </c>
      <c r="M80" s="10">
        <v>4331451</v>
      </c>
      <c r="N80" s="6">
        <f t="shared" si="21"/>
        <v>2.8883899536658504</v>
      </c>
      <c r="O80" s="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>
      <c r="A81" s="7">
        <v>76</v>
      </c>
      <c r="B81" s="11" t="s">
        <v>20</v>
      </c>
      <c r="C81" s="10">
        <v>1464416</v>
      </c>
      <c r="D81" s="10">
        <v>738259</v>
      </c>
      <c r="E81" s="6">
        <f t="shared" si="20"/>
        <v>-49.586797740532738</v>
      </c>
      <c r="F81" s="10">
        <v>38174</v>
      </c>
      <c r="G81" s="10">
        <v>-9129</v>
      </c>
      <c r="H81" s="6" t="s">
        <v>125</v>
      </c>
      <c r="I81" s="10">
        <v>769265</v>
      </c>
      <c r="J81" s="10">
        <v>758136</v>
      </c>
      <c r="K81" s="6">
        <f t="shared" si="22"/>
        <v>-1.4467056215998468</v>
      </c>
      <c r="L81" s="10">
        <v>5252535</v>
      </c>
      <c r="M81" s="10">
        <v>5189991</v>
      </c>
      <c r="N81" s="6">
        <f t="shared" si="21"/>
        <v>-1.1907393287241348</v>
      </c>
      <c r="O81" s="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>
      <c r="A82" s="7">
        <v>77</v>
      </c>
      <c r="B82" s="11" t="s">
        <v>14</v>
      </c>
      <c r="C82" s="10">
        <v>673693</v>
      </c>
      <c r="D82" s="10">
        <v>670674</v>
      </c>
      <c r="E82" s="6">
        <f t="shared" si="20"/>
        <v>-0.44812696584348544</v>
      </c>
      <c r="F82" s="10">
        <v>-40122</v>
      </c>
      <c r="G82" s="10">
        <v>-15930</v>
      </c>
      <c r="H82" s="6">
        <f>SUM((G82/F82)*100)-100</f>
        <v>-60.296096904441455</v>
      </c>
      <c r="I82" s="10">
        <v>1399891</v>
      </c>
      <c r="J82" s="10">
        <v>1383961</v>
      </c>
      <c r="K82" s="6">
        <f t="shared" si="22"/>
        <v>-1.1379457400611841</v>
      </c>
      <c r="L82" s="10">
        <v>1467476</v>
      </c>
      <c r="M82" s="10">
        <v>1598622</v>
      </c>
      <c r="N82" s="6">
        <f t="shared" si="21"/>
        <v>8.9368412158018202</v>
      </c>
      <c r="O82" s="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>
      <c r="A83" s="7">
        <v>78</v>
      </c>
      <c r="B83" s="11" t="s">
        <v>76</v>
      </c>
      <c r="C83" s="10">
        <v>1568834</v>
      </c>
      <c r="D83" s="10">
        <v>1958698</v>
      </c>
      <c r="E83" s="6">
        <f t="shared" si="20"/>
        <v>24.850557802801319</v>
      </c>
      <c r="F83" s="10">
        <v>-548400</v>
      </c>
      <c r="G83" s="10">
        <v>-23451</v>
      </c>
      <c r="H83" s="6">
        <f>SUM((G83/F83)*100)-100</f>
        <v>-95.723741794310726</v>
      </c>
      <c r="I83" s="10">
        <v>188427</v>
      </c>
      <c r="J83" s="10">
        <v>164976</v>
      </c>
      <c r="K83" s="6">
        <f t="shared" si="22"/>
        <v>-12.445668614370547</v>
      </c>
      <c r="L83" s="10">
        <v>3452650</v>
      </c>
      <c r="M83" s="10">
        <v>3629755</v>
      </c>
      <c r="N83" s="6">
        <f t="shared" si="21"/>
        <v>5.129538180817633</v>
      </c>
      <c r="O83" s="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>
      <c r="A84" s="7">
        <v>79</v>
      </c>
      <c r="B84" s="11" t="s">
        <v>19</v>
      </c>
      <c r="C84" s="10">
        <v>1579084</v>
      </c>
      <c r="D84" s="10">
        <v>1500000</v>
      </c>
      <c r="E84" s="6">
        <f t="shared" si="20"/>
        <v>-5.0082199553665276</v>
      </c>
      <c r="F84" s="10">
        <v>-32465</v>
      </c>
      <c r="G84" s="10">
        <v>-30000</v>
      </c>
      <c r="H84" s="6">
        <f>SUM((G84/F84)*100)-100</f>
        <v>-7.5927922377945407</v>
      </c>
      <c r="I84" s="10">
        <v>1040480</v>
      </c>
      <c r="J84" s="10" t="s">
        <v>125</v>
      </c>
      <c r="K84" s="6" t="s">
        <v>125</v>
      </c>
      <c r="L84" s="10">
        <v>2248345</v>
      </c>
      <c r="M84" s="10" t="s">
        <v>125</v>
      </c>
      <c r="N84" s="6" t="s">
        <v>125</v>
      </c>
      <c r="O84" s="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>
      <c r="A85" s="7">
        <v>80</v>
      </c>
      <c r="B85" s="11" t="s">
        <v>93</v>
      </c>
      <c r="C85" s="10">
        <v>714955</v>
      </c>
      <c r="D85" s="10">
        <v>653148</v>
      </c>
      <c r="E85" s="6">
        <f t="shared" si="20"/>
        <v>-8.644879747676427</v>
      </c>
      <c r="F85" s="10">
        <v>23028</v>
      </c>
      <c r="G85" s="10">
        <v>-32209</v>
      </c>
      <c r="H85" s="6" t="s">
        <v>125</v>
      </c>
      <c r="I85" s="10">
        <v>852983</v>
      </c>
      <c r="J85" s="10">
        <v>820700</v>
      </c>
      <c r="K85" s="6">
        <f t="shared" ref="K85:K99" si="23">SUM((J85/I85)*100)-100</f>
        <v>-3.7847178665928851</v>
      </c>
      <c r="L85" s="10">
        <v>132215</v>
      </c>
      <c r="M85" s="10">
        <v>163559</v>
      </c>
      <c r="N85" s="6">
        <f>SUM((M85/L85)*100)-100</f>
        <v>23.70684112997769</v>
      </c>
      <c r="O85" s="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>
      <c r="A86" s="7">
        <v>81</v>
      </c>
      <c r="B86" s="11" t="s">
        <v>117</v>
      </c>
      <c r="C86" s="10">
        <v>331325</v>
      </c>
      <c r="D86" s="10">
        <v>567907</v>
      </c>
      <c r="E86" s="6">
        <f t="shared" si="20"/>
        <v>71.404814004376362</v>
      </c>
      <c r="F86" s="10">
        <v>-80907</v>
      </c>
      <c r="G86" s="10">
        <v>-35318</v>
      </c>
      <c r="H86" s="6">
        <f>SUM((G86/F86)*100)-100</f>
        <v>-56.347411225233913</v>
      </c>
      <c r="I86" s="10">
        <v>-51450</v>
      </c>
      <c r="J86" s="10">
        <v>-86768</v>
      </c>
      <c r="K86" s="6">
        <f t="shared" si="23"/>
        <v>68.64528668610302</v>
      </c>
      <c r="L86" s="10">
        <v>812524</v>
      </c>
      <c r="M86" s="10">
        <v>493627</v>
      </c>
      <c r="N86" s="6">
        <f>SUM((M86/L86)*100)-100</f>
        <v>-39.247702221718995</v>
      </c>
      <c r="O86" s="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>
      <c r="A87" s="7">
        <v>82</v>
      </c>
      <c r="B87" s="11" t="s">
        <v>108</v>
      </c>
      <c r="C87" s="10">
        <v>537549</v>
      </c>
      <c r="D87" s="10">
        <v>543819</v>
      </c>
      <c r="E87" s="6">
        <f t="shared" si="20"/>
        <v>1.1664052951451822</v>
      </c>
      <c r="F87" s="10">
        <v>231</v>
      </c>
      <c r="G87" s="10">
        <v>-35889</v>
      </c>
      <c r="H87" s="6" t="s">
        <v>125</v>
      </c>
      <c r="I87" s="10">
        <v>-420986</v>
      </c>
      <c r="J87" s="10">
        <v>-456875</v>
      </c>
      <c r="K87" s="6">
        <f t="shared" si="23"/>
        <v>8.5249865791261499</v>
      </c>
      <c r="L87" s="10">
        <v>2372014</v>
      </c>
      <c r="M87" s="10">
        <v>2373846</v>
      </c>
      <c r="N87" s="6">
        <f>SUM((M87/L87)*100)-100</f>
        <v>7.7233945499472156E-2</v>
      </c>
      <c r="O87" s="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>
      <c r="A88" s="7">
        <v>83</v>
      </c>
      <c r="B88" s="11" t="s">
        <v>71</v>
      </c>
      <c r="C88" s="10">
        <v>826668</v>
      </c>
      <c r="D88" s="10">
        <v>720000</v>
      </c>
      <c r="E88" s="6">
        <f t="shared" si="20"/>
        <v>-12.903366284893096</v>
      </c>
      <c r="F88" s="10">
        <v>-62130</v>
      </c>
      <c r="G88" s="10">
        <v>-40000</v>
      </c>
      <c r="H88" s="6">
        <f>SUM((G88/F88)*100)-100</f>
        <v>-35.618863672943817</v>
      </c>
      <c r="I88" s="10">
        <v>253852</v>
      </c>
      <c r="J88" s="10">
        <v>0</v>
      </c>
      <c r="K88" s="6">
        <f t="shared" si="23"/>
        <v>-100</v>
      </c>
      <c r="L88" s="10">
        <v>1837347</v>
      </c>
      <c r="M88" s="10">
        <v>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>
      <c r="A89" s="7">
        <v>84</v>
      </c>
      <c r="B89" s="11" t="s">
        <v>38</v>
      </c>
      <c r="C89" s="10">
        <v>287658</v>
      </c>
      <c r="D89" s="10">
        <v>248524</v>
      </c>
      <c r="E89" s="6">
        <f t="shared" si="20"/>
        <v>-13.604349609605848</v>
      </c>
      <c r="F89" s="10">
        <v>-161088</v>
      </c>
      <c r="G89" s="10">
        <v>-46200</v>
      </c>
      <c r="H89" s="6">
        <f>SUM((G89/F89)*100)-100</f>
        <v>-71.320023837902255</v>
      </c>
      <c r="I89" s="10">
        <v>1561663</v>
      </c>
      <c r="J89" s="10">
        <v>1515463</v>
      </c>
      <c r="K89" s="6">
        <f t="shared" si="23"/>
        <v>-2.9583847475415581</v>
      </c>
      <c r="L89" s="10">
        <v>1400626</v>
      </c>
      <c r="M89" s="10">
        <v>1413674</v>
      </c>
      <c r="N89" s="6">
        <f t="shared" ref="N89:N99" si="24">SUM((M89/L89)*100)-100</f>
        <v>0.93158344911489621</v>
      </c>
      <c r="O89" s="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>
      <c r="A90" s="7">
        <v>85</v>
      </c>
      <c r="B90" s="11" t="s">
        <v>109</v>
      </c>
      <c r="C90" s="10">
        <v>225108</v>
      </c>
      <c r="D90" s="10">
        <v>165665</v>
      </c>
      <c r="E90" s="6">
        <f t="shared" si="20"/>
        <v>-26.406436021820639</v>
      </c>
      <c r="F90" s="10">
        <v>-7247</v>
      </c>
      <c r="G90" s="10">
        <v>-51178</v>
      </c>
      <c r="H90" s="6">
        <f>SUM((G90/F90)*100)-100</f>
        <v>606.19566717262319</v>
      </c>
      <c r="I90" s="10">
        <v>-642792</v>
      </c>
      <c r="J90" s="10">
        <v>-693969</v>
      </c>
      <c r="K90" s="6">
        <f t="shared" si="23"/>
        <v>7.9616734495762387</v>
      </c>
      <c r="L90" s="10">
        <v>1175221</v>
      </c>
      <c r="M90" s="10">
        <v>1224041</v>
      </c>
      <c r="N90" s="6">
        <f t="shared" si="24"/>
        <v>4.1541122903692127</v>
      </c>
      <c r="O90" s="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>
      <c r="A91" s="7">
        <v>86</v>
      </c>
      <c r="B91" s="11" t="s">
        <v>18</v>
      </c>
      <c r="C91" s="10">
        <v>1571253</v>
      </c>
      <c r="D91" s="10">
        <v>1657697</v>
      </c>
      <c r="E91" s="6">
        <f t="shared" si="20"/>
        <v>5.5015964965540149</v>
      </c>
      <c r="F91" s="10">
        <v>-692211</v>
      </c>
      <c r="G91" s="10">
        <v>-53239</v>
      </c>
      <c r="H91" s="6">
        <f>SUM((G91/F91)*100)-100</f>
        <v>-92.308848024663007</v>
      </c>
      <c r="I91" s="10">
        <v>7680220</v>
      </c>
      <c r="J91" s="10">
        <v>7624781</v>
      </c>
      <c r="K91" s="6">
        <f t="shared" si="23"/>
        <v>-0.72184130142105118</v>
      </c>
      <c r="L91" s="10">
        <v>66621</v>
      </c>
      <c r="M91" s="10">
        <v>92693</v>
      </c>
      <c r="N91" s="6">
        <f t="shared" si="24"/>
        <v>39.134807343029962</v>
      </c>
      <c r="O91" s="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>
      <c r="A92" s="7">
        <v>87</v>
      </c>
      <c r="B92" s="11" t="s">
        <v>100</v>
      </c>
      <c r="C92" s="10">
        <v>774440</v>
      </c>
      <c r="D92" s="10">
        <v>248486</v>
      </c>
      <c r="E92" s="6">
        <f t="shared" si="20"/>
        <v>-67.914105676359696</v>
      </c>
      <c r="F92" s="10">
        <v>118142</v>
      </c>
      <c r="G92" s="10">
        <v>-79889</v>
      </c>
      <c r="H92" s="6" t="s">
        <v>125</v>
      </c>
      <c r="I92" s="10">
        <v>765494</v>
      </c>
      <c r="J92" s="10">
        <v>685606</v>
      </c>
      <c r="K92" s="6">
        <f t="shared" si="23"/>
        <v>-10.436136664689727</v>
      </c>
      <c r="L92" s="10">
        <v>505909</v>
      </c>
      <c r="M92" s="10">
        <v>331153</v>
      </c>
      <c r="N92" s="6">
        <f t="shared" si="24"/>
        <v>-34.542971166751329</v>
      </c>
      <c r="O92" s="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>
      <c r="A93" s="7">
        <v>88</v>
      </c>
      <c r="B93" s="11" t="s">
        <v>25</v>
      </c>
      <c r="C93" s="10" t="s">
        <v>125</v>
      </c>
      <c r="D93" s="10" t="s">
        <v>125</v>
      </c>
      <c r="E93" s="10" t="s">
        <v>125</v>
      </c>
      <c r="F93" s="10">
        <v>61756</v>
      </c>
      <c r="G93" s="10">
        <v>-89588</v>
      </c>
      <c r="H93" s="6" t="s">
        <v>125</v>
      </c>
      <c r="I93" s="10">
        <v>1078104</v>
      </c>
      <c r="J93" s="10">
        <v>988516</v>
      </c>
      <c r="K93" s="6">
        <f t="shared" si="23"/>
        <v>-8.3097734541379964</v>
      </c>
      <c r="L93" s="10">
        <v>587009</v>
      </c>
      <c r="M93" s="10">
        <v>619822</v>
      </c>
      <c r="N93" s="6">
        <f t="shared" si="24"/>
        <v>5.5898631877875857</v>
      </c>
      <c r="O93" s="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>
      <c r="A94" s="7">
        <v>89</v>
      </c>
      <c r="B94" s="11" t="s">
        <v>81</v>
      </c>
      <c r="C94" s="10">
        <v>908146</v>
      </c>
      <c r="D94" s="10">
        <v>762432</v>
      </c>
      <c r="E94" s="6">
        <f t="shared" ref="E94:E116" si="25">SUM((D94/C94)*100)-100</f>
        <v>-16.045217398964482</v>
      </c>
      <c r="F94" s="10">
        <v>-56430</v>
      </c>
      <c r="G94" s="10">
        <v>-97760</v>
      </c>
      <c r="H94" s="6">
        <f>SUM((G94/F94)*100)-100</f>
        <v>73.241183767499564</v>
      </c>
      <c r="I94" s="10">
        <v>3084262</v>
      </c>
      <c r="J94" s="10">
        <v>2986502</v>
      </c>
      <c r="K94" s="6">
        <f t="shared" si="23"/>
        <v>-3.1696399333130643</v>
      </c>
      <c r="L94" s="10">
        <v>771567</v>
      </c>
      <c r="M94" s="10">
        <v>790592</v>
      </c>
      <c r="N94" s="6">
        <f t="shared" si="24"/>
        <v>2.4657612365484738</v>
      </c>
      <c r="O94" s="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>
      <c r="A95" s="7">
        <v>90</v>
      </c>
      <c r="B95" s="11" t="s">
        <v>120</v>
      </c>
      <c r="C95" s="10">
        <v>826442</v>
      </c>
      <c r="D95" s="10">
        <v>513546</v>
      </c>
      <c r="E95" s="6">
        <f t="shared" si="25"/>
        <v>-37.860612117970774</v>
      </c>
      <c r="F95" s="10">
        <v>68903</v>
      </c>
      <c r="G95" s="10">
        <v>-109540</v>
      </c>
      <c r="H95" s="6" t="s">
        <v>125</v>
      </c>
      <c r="I95" s="10">
        <v>190042</v>
      </c>
      <c r="J95" s="10">
        <v>80501</v>
      </c>
      <c r="K95" s="6">
        <f t="shared" si="23"/>
        <v>-57.640416329022003</v>
      </c>
      <c r="L95" s="10">
        <v>1667066</v>
      </c>
      <c r="M95" s="10">
        <v>1770302</v>
      </c>
      <c r="N95" s="6">
        <f t="shared" si="24"/>
        <v>6.1926762347741544</v>
      </c>
      <c r="O95" s="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>
      <c r="A96" s="7">
        <v>91</v>
      </c>
      <c r="B96" s="11" t="s">
        <v>92</v>
      </c>
      <c r="C96" s="10">
        <v>939913</v>
      </c>
      <c r="D96" s="10">
        <v>871355</v>
      </c>
      <c r="E96" s="6">
        <f t="shared" si="25"/>
        <v>-7.2940793456415634</v>
      </c>
      <c r="F96" s="10">
        <v>-38616</v>
      </c>
      <c r="G96" s="10">
        <v>-118152</v>
      </c>
      <c r="H96" s="6">
        <f>SUM((G96/F96)*100)-100</f>
        <v>205.9664387818521</v>
      </c>
      <c r="I96" s="10">
        <v>2360022</v>
      </c>
      <c r="J96" s="10">
        <v>2241870</v>
      </c>
      <c r="K96" s="6">
        <f t="shared" si="23"/>
        <v>-5.0063940081914495</v>
      </c>
      <c r="L96" s="10">
        <v>1169644</v>
      </c>
      <c r="M96" s="10">
        <v>1153150</v>
      </c>
      <c r="N96" s="6">
        <f t="shared" si="24"/>
        <v>-1.4101726679228932</v>
      </c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>
      <c r="A97" s="7">
        <v>92</v>
      </c>
      <c r="B97" s="11" t="s">
        <v>67</v>
      </c>
      <c r="C97" s="10">
        <v>7857513</v>
      </c>
      <c r="D97" s="10">
        <v>8222362</v>
      </c>
      <c r="E97" s="6">
        <f t="shared" si="25"/>
        <v>4.6433139849720817</v>
      </c>
      <c r="F97" s="10">
        <v>-2097124</v>
      </c>
      <c r="G97" s="10">
        <v>-165122</v>
      </c>
      <c r="H97" s="6">
        <f>SUM((G97/F97)*100)-100</f>
        <v>-92.126264350605879</v>
      </c>
      <c r="I97" s="10">
        <v>9900861</v>
      </c>
      <c r="J97" s="10">
        <v>9639371</v>
      </c>
      <c r="K97" s="6">
        <f t="shared" si="23"/>
        <v>-2.6410834370869338</v>
      </c>
      <c r="L97" s="10">
        <v>14886963</v>
      </c>
      <c r="M97" s="10">
        <v>11525757</v>
      </c>
      <c r="N97" s="6">
        <f t="shared" si="24"/>
        <v>-22.578184684142769</v>
      </c>
      <c r="O97" s="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>
      <c r="A98" s="7">
        <v>93</v>
      </c>
      <c r="B98" s="11" t="s">
        <v>28</v>
      </c>
      <c r="C98" s="10">
        <v>2242746</v>
      </c>
      <c r="D98" s="10">
        <v>169348</v>
      </c>
      <c r="E98" s="6">
        <f t="shared" si="25"/>
        <v>-92.449078049854961</v>
      </c>
      <c r="F98" s="10">
        <v>493826</v>
      </c>
      <c r="G98" s="10">
        <v>-169777</v>
      </c>
      <c r="H98" s="6" t="s">
        <v>125</v>
      </c>
      <c r="I98" s="10">
        <v>1678402</v>
      </c>
      <c r="J98" s="10">
        <v>1508625</v>
      </c>
      <c r="K98" s="6">
        <f t="shared" si="23"/>
        <v>-10.115395477364771</v>
      </c>
      <c r="L98" s="10">
        <v>782826</v>
      </c>
      <c r="M98" s="10">
        <v>218691</v>
      </c>
      <c r="N98" s="6">
        <f t="shared" si="24"/>
        <v>-72.063906921844705</v>
      </c>
      <c r="O98" s="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>
      <c r="A99" s="7">
        <v>94</v>
      </c>
      <c r="B99" s="11" t="s">
        <v>84</v>
      </c>
      <c r="C99" s="10">
        <v>1185485</v>
      </c>
      <c r="D99" s="10">
        <v>1072584</v>
      </c>
      <c r="E99" s="6">
        <f t="shared" si="25"/>
        <v>-9.5236126986001466</v>
      </c>
      <c r="F99" s="10">
        <v>-76569</v>
      </c>
      <c r="G99" s="10">
        <v>-169826</v>
      </c>
      <c r="H99" s="6">
        <f>SUM((G99/F99)*100)-100</f>
        <v>121.79472110122896</v>
      </c>
      <c r="I99" s="10">
        <v>1944159</v>
      </c>
      <c r="J99" s="10">
        <v>1766815</v>
      </c>
      <c r="K99" s="6">
        <f t="shared" si="23"/>
        <v>-9.1218876645377236</v>
      </c>
      <c r="L99" s="10">
        <v>2161101</v>
      </c>
      <c r="M99" s="10">
        <v>1939074</v>
      </c>
      <c r="N99" s="6">
        <f t="shared" si="24"/>
        <v>-10.27379099819953</v>
      </c>
      <c r="O99" s="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>
      <c r="A100" s="7">
        <v>95</v>
      </c>
      <c r="B100" s="11" t="s">
        <v>44</v>
      </c>
      <c r="C100" s="10">
        <v>280000</v>
      </c>
      <c r="D100" s="10">
        <v>220000</v>
      </c>
      <c r="E100" s="6">
        <f t="shared" si="25"/>
        <v>-21.428571428571431</v>
      </c>
      <c r="F100" s="10">
        <v>-190000</v>
      </c>
      <c r="G100" s="10">
        <v>-220000</v>
      </c>
      <c r="H100" s="6">
        <f>SUM((G100/F100)*100)-100</f>
        <v>15.789473684210535</v>
      </c>
      <c r="I100" s="10" t="s">
        <v>125</v>
      </c>
      <c r="J100" s="10" t="s">
        <v>125</v>
      </c>
      <c r="K100" s="6" t="s">
        <v>125</v>
      </c>
      <c r="L100" s="10" t="s">
        <v>125</v>
      </c>
      <c r="M100" s="10" t="s">
        <v>125</v>
      </c>
      <c r="N100" s="6" t="s">
        <v>125</v>
      </c>
      <c r="O100" s="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>
      <c r="A101" s="7">
        <v>96</v>
      </c>
      <c r="B101" s="11" t="s">
        <v>83</v>
      </c>
      <c r="C101" s="10">
        <v>168044</v>
      </c>
      <c r="D101" s="10">
        <v>301171</v>
      </c>
      <c r="E101" s="6">
        <f t="shared" si="25"/>
        <v>79.221513413153701</v>
      </c>
      <c r="F101" s="10">
        <v>-118241</v>
      </c>
      <c r="G101" s="10">
        <v>-281686</v>
      </c>
      <c r="H101" s="6">
        <f>SUM((G101/F101)*100)-100</f>
        <v>138.23039385661485</v>
      </c>
      <c r="I101" s="10">
        <v>923825</v>
      </c>
      <c r="J101" s="10">
        <v>642140</v>
      </c>
      <c r="K101" s="6">
        <f>SUM((J101/I101)*100)-100</f>
        <v>-30.491164452141902</v>
      </c>
      <c r="L101" s="10">
        <v>885365</v>
      </c>
      <c r="M101" s="10">
        <v>1000330</v>
      </c>
      <c r="N101" s="6">
        <f>SUM((M101/L101)*100)-100</f>
        <v>12.985040068220457</v>
      </c>
      <c r="O101" s="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>
      <c r="A102" s="7">
        <v>97</v>
      </c>
      <c r="B102" s="11" t="s">
        <v>16</v>
      </c>
      <c r="C102" s="10">
        <v>2038825</v>
      </c>
      <c r="D102" s="10">
        <v>2496112</v>
      </c>
      <c r="E102" s="6">
        <f t="shared" si="25"/>
        <v>22.428948046055936</v>
      </c>
      <c r="F102" s="10">
        <v>-839901</v>
      </c>
      <c r="G102" s="10">
        <v>-308975</v>
      </c>
      <c r="H102" s="6">
        <f>SUM((G102/F102)*100)-100</f>
        <v>-63.212926285359821</v>
      </c>
      <c r="I102" s="10">
        <v>-3411343</v>
      </c>
      <c r="J102" s="10">
        <v>-3720318</v>
      </c>
      <c r="K102" s="6">
        <f>SUM((J102/I102)*100)-100</f>
        <v>9.0572833045519161</v>
      </c>
      <c r="L102" s="10">
        <v>13090292</v>
      </c>
      <c r="M102" s="10">
        <v>13263640</v>
      </c>
      <c r="N102" s="6">
        <f>SUM((M102/L102)*100)-100</f>
        <v>1.3242485347156503</v>
      </c>
      <c r="O102" s="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>
      <c r="A103" s="7">
        <v>98</v>
      </c>
      <c r="B103" s="11" t="s">
        <v>70</v>
      </c>
      <c r="C103" s="10">
        <v>211978</v>
      </c>
      <c r="D103" s="10">
        <v>58418</v>
      </c>
      <c r="E103" s="6">
        <f t="shared" si="25"/>
        <v>-72.441479776203181</v>
      </c>
      <c r="F103" s="10">
        <v>-794214</v>
      </c>
      <c r="G103" s="10">
        <v>-319373</v>
      </c>
      <c r="H103" s="6">
        <f>SUM((G103/F103)*100)-100</f>
        <v>-59.787538371270209</v>
      </c>
      <c r="I103" s="10">
        <v>-842864</v>
      </c>
      <c r="J103" s="10">
        <v>-1185191</v>
      </c>
      <c r="K103" s="6">
        <f>SUM((J103/I103)*100)-100</f>
        <v>40.614737371628166</v>
      </c>
      <c r="L103" s="10">
        <v>7181313</v>
      </c>
      <c r="M103" s="10">
        <v>6438741</v>
      </c>
      <c r="N103" s="6">
        <f>SUM((M103/L103)*100)-100</f>
        <v>-10.340337484245566</v>
      </c>
      <c r="O103" s="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>
      <c r="A104" s="7">
        <v>99</v>
      </c>
      <c r="B104" s="11" t="s">
        <v>59</v>
      </c>
      <c r="C104" s="10">
        <v>1881431</v>
      </c>
      <c r="D104" s="10">
        <v>641858</v>
      </c>
      <c r="E104" s="6">
        <f t="shared" si="25"/>
        <v>-65.884584659230129</v>
      </c>
      <c r="F104" s="10">
        <v>112518</v>
      </c>
      <c r="G104" s="10">
        <v>-386032</v>
      </c>
      <c r="H104" s="6" t="s">
        <v>125</v>
      </c>
      <c r="I104" s="10">
        <v>1845441</v>
      </c>
      <c r="J104" s="10">
        <v>1459409</v>
      </c>
      <c r="K104" s="6">
        <f>SUM((J104/I104)*100)-100</f>
        <v>-20.918143684896989</v>
      </c>
      <c r="L104" s="10">
        <v>964150</v>
      </c>
      <c r="M104" s="10">
        <v>823937</v>
      </c>
      <c r="N104" s="6">
        <f>SUM((M104/L104)*100)-100</f>
        <v>-14.542654151324996</v>
      </c>
      <c r="O104" s="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>
      <c r="A105" s="7">
        <v>100</v>
      </c>
      <c r="B105" s="11" t="s">
        <v>55</v>
      </c>
      <c r="C105" s="10">
        <v>800000</v>
      </c>
      <c r="D105" s="10">
        <v>990000</v>
      </c>
      <c r="E105" s="6">
        <f t="shared" si="25"/>
        <v>23.75</v>
      </c>
      <c r="F105" s="10">
        <v>-1000000</v>
      </c>
      <c r="G105" s="10">
        <v>-470000</v>
      </c>
      <c r="H105" s="6">
        <f>SUM((G105/F105)*100)-100</f>
        <v>-53</v>
      </c>
      <c r="I105" s="10" t="s">
        <v>125</v>
      </c>
      <c r="J105" s="10" t="s">
        <v>125</v>
      </c>
      <c r="K105" s="6" t="s">
        <v>125</v>
      </c>
      <c r="L105" s="10" t="s">
        <v>125</v>
      </c>
      <c r="M105" s="10" t="s">
        <v>125</v>
      </c>
      <c r="N105" s="6" t="s">
        <v>125</v>
      </c>
      <c r="O105" s="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>
      <c r="A106" s="7">
        <v>101</v>
      </c>
      <c r="B106" s="11" t="s">
        <v>27</v>
      </c>
      <c r="C106" s="10">
        <v>4230000</v>
      </c>
      <c r="D106" s="10">
        <v>1360000</v>
      </c>
      <c r="E106" s="6">
        <f t="shared" si="25"/>
        <v>-67.848699763593373</v>
      </c>
      <c r="F106" s="10">
        <v>370000</v>
      </c>
      <c r="G106" s="10">
        <v>-510000</v>
      </c>
      <c r="H106" s="6" t="s">
        <v>125</v>
      </c>
      <c r="I106" s="10" t="s">
        <v>125</v>
      </c>
      <c r="J106" s="10" t="s">
        <v>125</v>
      </c>
      <c r="K106" s="6" t="s">
        <v>125</v>
      </c>
      <c r="L106" s="10" t="s">
        <v>125</v>
      </c>
      <c r="M106" s="10" t="s">
        <v>125</v>
      </c>
      <c r="N106" s="6" t="s">
        <v>125</v>
      </c>
      <c r="O106" s="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>
      <c r="A107" s="7">
        <v>102</v>
      </c>
      <c r="B107" s="11" t="s">
        <v>66</v>
      </c>
      <c r="C107" s="10">
        <v>7299792</v>
      </c>
      <c r="D107" s="10">
        <v>5227049</v>
      </c>
      <c r="E107" s="6">
        <f t="shared" si="25"/>
        <v>-28.394548776184308</v>
      </c>
      <c r="F107" s="10">
        <v>679654</v>
      </c>
      <c r="G107" s="10">
        <v>-797640</v>
      </c>
      <c r="H107" s="6" t="s">
        <v>125</v>
      </c>
      <c r="I107" s="10">
        <v>7725256</v>
      </c>
      <c r="J107" s="10">
        <v>7238470</v>
      </c>
      <c r="K107" s="6">
        <f>SUM((J107/I107)*100)-100</f>
        <v>-6.3012280758074581</v>
      </c>
      <c r="L107" s="10">
        <v>13487839</v>
      </c>
      <c r="M107" s="10">
        <v>12484808</v>
      </c>
      <c r="N107" s="6">
        <f>SUM((M107/L107)*100)-100</f>
        <v>-7.4365582210760408</v>
      </c>
      <c r="O107" s="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>
      <c r="A108" s="7">
        <v>103</v>
      </c>
      <c r="B108" s="11" t="s">
        <v>54</v>
      </c>
      <c r="C108" s="10">
        <v>6639987</v>
      </c>
      <c r="D108" s="10">
        <v>5603565</v>
      </c>
      <c r="E108" s="6">
        <f t="shared" si="25"/>
        <v>-15.608795619629973</v>
      </c>
      <c r="F108" s="10">
        <v>326188</v>
      </c>
      <c r="G108" s="10">
        <v>-855172</v>
      </c>
      <c r="H108" s="6" t="s">
        <v>125</v>
      </c>
      <c r="I108" s="10">
        <v>3616220</v>
      </c>
      <c r="J108" s="10">
        <v>2758848</v>
      </c>
      <c r="K108" s="6">
        <f>SUM((J108/I108)*100)-100</f>
        <v>-23.70906637317421</v>
      </c>
      <c r="L108" s="10">
        <v>3878196</v>
      </c>
      <c r="M108" s="10">
        <v>4331426</v>
      </c>
      <c r="N108" s="6">
        <f>SUM((M108/L108)*100)-100</f>
        <v>11.686619242555054</v>
      </c>
      <c r="O108" s="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>
      <c r="A109" s="7">
        <v>104</v>
      </c>
      <c r="B109" s="11" t="s">
        <v>97</v>
      </c>
      <c r="C109" s="10">
        <v>6865718</v>
      </c>
      <c r="D109" s="10">
        <v>6195505</v>
      </c>
      <c r="E109" s="6">
        <f t="shared" si="25"/>
        <v>-9.7617321305652212</v>
      </c>
      <c r="F109" s="10">
        <v>-1193833</v>
      </c>
      <c r="G109" s="10">
        <v>-1731502</v>
      </c>
      <c r="H109" s="6">
        <f t="shared" ref="H109:H116" si="26">SUM((G109/F109)*100)-100</f>
        <v>45.037203695994322</v>
      </c>
      <c r="I109" s="10">
        <v>18148971</v>
      </c>
      <c r="J109" s="10">
        <v>17190584</v>
      </c>
      <c r="K109" s="6">
        <f>SUM((J109/I109)*100)-100</f>
        <v>-5.2806685293618045</v>
      </c>
      <c r="L109" s="10">
        <v>960153</v>
      </c>
      <c r="M109" s="10">
        <v>769991</v>
      </c>
      <c r="N109" s="6">
        <f>SUM((M109/L109)*100)-100</f>
        <v>-19.805385183403061</v>
      </c>
      <c r="O109" s="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>
      <c r="A110" s="7">
        <v>105</v>
      </c>
      <c r="B110" s="11" t="s">
        <v>29</v>
      </c>
      <c r="C110" s="10">
        <v>3914248</v>
      </c>
      <c r="D110" s="10">
        <v>2580232</v>
      </c>
      <c r="E110" s="6">
        <f t="shared" si="25"/>
        <v>-34.081029101886244</v>
      </c>
      <c r="F110" s="10">
        <v>-3133459</v>
      </c>
      <c r="G110" s="10">
        <v>-2200493</v>
      </c>
      <c r="H110" s="6">
        <f t="shared" si="26"/>
        <v>-29.774316498157475</v>
      </c>
      <c r="I110" s="10">
        <v>-7761068</v>
      </c>
      <c r="J110" s="10">
        <v>-9961561</v>
      </c>
      <c r="K110" s="6">
        <f>SUM((J110/I110)*100)-100</f>
        <v>28.352966370092361</v>
      </c>
      <c r="L110" s="10">
        <v>24063436</v>
      </c>
      <c r="M110" s="10">
        <v>24303996</v>
      </c>
      <c r="N110" s="6">
        <f>SUM((M110/L110)*100)-100</f>
        <v>0.99969098344891449</v>
      </c>
      <c r="O110" s="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>
      <c r="A111" s="7">
        <v>106</v>
      </c>
      <c r="B111" s="11" t="s">
        <v>73</v>
      </c>
      <c r="C111" s="10">
        <v>3213898</v>
      </c>
      <c r="D111" s="10">
        <v>3090470</v>
      </c>
      <c r="E111" s="6">
        <f t="shared" si="25"/>
        <v>-3.8404454652885676</v>
      </c>
      <c r="F111" s="10">
        <v>-5886710</v>
      </c>
      <c r="G111" s="10">
        <v>-2762220</v>
      </c>
      <c r="H111" s="6">
        <f t="shared" si="26"/>
        <v>-53.077015854356681</v>
      </c>
      <c r="I111" s="10">
        <v>7561080</v>
      </c>
      <c r="J111" s="10">
        <v>7136290</v>
      </c>
      <c r="K111" s="6">
        <f>SUM((J111/I111)*100)-100</f>
        <v>-5.6181127563787214</v>
      </c>
      <c r="L111" s="10">
        <v>6184547</v>
      </c>
      <c r="M111" s="10">
        <v>4356190</v>
      </c>
      <c r="N111" s="6">
        <f>SUM((M111/L111)*100)-100</f>
        <v>-29.563313206286566</v>
      </c>
      <c r="O111" s="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>
      <c r="A112" s="7">
        <v>107</v>
      </c>
      <c r="B112" s="11" t="s">
        <v>45</v>
      </c>
      <c r="C112" s="10">
        <v>1708000</v>
      </c>
      <c r="D112" s="10">
        <v>3280000</v>
      </c>
      <c r="E112" s="6">
        <f t="shared" si="25"/>
        <v>92.03747072599532</v>
      </c>
      <c r="F112" s="10">
        <v>-3674000</v>
      </c>
      <c r="G112" s="10">
        <v>-5360000</v>
      </c>
      <c r="H112" s="6">
        <f t="shared" si="26"/>
        <v>45.890038105606976</v>
      </c>
      <c r="I112" s="10">
        <v>14235000</v>
      </c>
      <c r="J112" s="10" t="s">
        <v>125</v>
      </c>
      <c r="K112" s="6" t="s">
        <v>125</v>
      </c>
      <c r="L112" s="10">
        <v>43211000</v>
      </c>
      <c r="M112" s="10" t="s">
        <v>125</v>
      </c>
      <c r="N112" s="6" t="s">
        <v>125</v>
      </c>
      <c r="O112" s="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>
      <c r="A113" s="7">
        <v>108</v>
      </c>
      <c r="B113" s="11" t="s">
        <v>80</v>
      </c>
      <c r="C113" s="10">
        <v>71638834</v>
      </c>
      <c r="D113" s="10">
        <v>79415142</v>
      </c>
      <c r="E113" s="6">
        <f t="shared" si="25"/>
        <v>10.854877956277178</v>
      </c>
      <c r="F113" s="10">
        <v>-8519529</v>
      </c>
      <c r="G113" s="10">
        <v>-7667727</v>
      </c>
      <c r="H113" s="6">
        <f t="shared" si="26"/>
        <v>-9.9982287753231418</v>
      </c>
      <c r="I113" s="10">
        <v>87445206</v>
      </c>
      <c r="J113" s="10">
        <v>94420515</v>
      </c>
      <c r="K113" s="6">
        <f>SUM((J113/I113)*100)-100</f>
        <v>7.976776908730713</v>
      </c>
      <c r="L113" s="10">
        <v>34642597</v>
      </c>
      <c r="M113" s="10">
        <v>34454785</v>
      </c>
      <c r="N113" s="6">
        <f>SUM((M113/L113)*100)-100</f>
        <v>-0.54214180305245918</v>
      </c>
      <c r="O113" s="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>
      <c r="A114" s="7">
        <v>109</v>
      </c>
      <c r="B114" s="11" t="s">
        <v>91</v>
      </c>
      <c r="C114" s="10">
        <v>24995692</v>
      </c>
      <c r="D114" s="10">
        <v>29485840</v>
      </c>
      <c r="E114" s="6">
        <f t="shared" si="25"/>
        <v>17.963687502630449</v>
      </c>
      <c r="F114" s="10">
        <v>-5414124</v>
      </c>
      <c r="G114" s="10">
        <v>-8915752</v>
      </c>
      <c r="H114" s="6">
        <f t="shared" si="26"/>
        <v>64.675799815445657</v>
      </c>
      <c r="I114" s="10">
        <v>67217035</v>
      </c>
      <c r="J114" s="10">
        <v>58426283</v>
      </c>
      <c r="K114" s="6">
        <f>SUM((J114/I114)*100)-100</f>
        <v>-13.078160915607185</v>
      </c>
      <c r="L114" s="10">
        <v>27200424</v>
      </c>
      <c r="M114" s="10">
        <v>28353569</v>
      </c>
      <c r="N114" s="6">
        <f>SUM((M114/L114)*100)-100</f>
        <v>4.2394375911199091</v>
      </c>
      <c r="O114" s="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>
      <c r="A115" s="7">
        <v>110</v>
      </c>
      <c r="B115" s="11" t="s">
        <v>77</v>
      </c>
      <c r="C115" s="10">
        <v>218330000</v>
      </c>
      <c r="D115" s="10">
        <v>235587000</v>
      </c>
      <c r="E115" s="6">
        <f t="shared" si="25"/>
        <v>7.9040901387807452</v>
      </c>
      <c r="F115" s="10">
        <v>-42191000</v>
      </c>
      <c r="G115" s="10">
        <v>-18886000</v>
      </c>
      <c r="H115" s="6">
        <f t="shared" si="26"/>
        <v>-55.236898864686786</v>
      </c>
      <c r="I115" s="10">
        <v>303652000</v>
      </c>
      <c r="J115" s="10">
        <v>283780000</v>
      </c>
      <c r="K115" s="6">
        <f>SUM((J115/I115)*100)-100</f>
        <v>-6.5443336450937295</v>
      </c>
      <c r="L115" s="10">
        <v>165640000</v>
      </c>
      <c r="M115" s="10">
        <v>237314000</v>
      </c>
      <c r="N115" s="6">
        <f>SUM((M115/L115)*100)-100</f>
        <v>43.270949046124116</v>
      </c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>
      <c r="A116" s="7">
        <v>111</v>
      </c>
      <c r="B116" s="11" t="s">
        <v>61</v>
      </c>
      <c r="C116" s="10">
        <v>34368085</v>
      </c>
      <c r="D116" s="10">
        <v>38557101</v>
      </c>
      <c r="E116" s="6">
        <f t="shared" si="25"/>
        <v>12.188680282884533</v>
      </c>
      <c r="F116" s="10">
        <v>-96147528</v>
      </c>
      <c r="G116" s="10">
        <v>-29175246</v>
      </c>
      <c r="H116" s="6">
        <f t="shared" si="26"/>
        <v>-69.655750275763722</v>
      </c>
      <c r="I116" s="10">
        <v>16158073</v>
      </c>
      <c r="J116" s="10">
        <v>49596491</v>
      </c>
      <c r="K116" s="6">
        <f>SUM((J116/I116)*100)-100</f>
        <v>206.94558070136208</v>
      </c>
      <c r="L116" s="10">
        <v>710120316</v>
      </c>
      <c r="M116" s="10">
        <v>982292912</v>
      </c>
      <c r="N116" s="6">
        <f>SUM((M116/L116)*100)-100</f>
        <v>38.327673475546646</v>
      </c>
      <c r="O116" s="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>
      <c r="C117" s="5"/>
      <c r="D117" s="5"/>
      <c r="E117" s="6"/>
      <c r="F117" s="5"/>
      <c r="G117" s="5"/>
      <c r="I117" s="5"/>
      <c r="J117" s="5"/>
      <c r="L117" s="5"/>
      <c r="M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B4" sqref="B4"/>
    </sheetView>
  </sheetViews>
  <sheetFormatPr baseColWidth="10" defaultColWidth="8.83203125" defaultRowHeight="14" x14ac:dyDescent="0"/>
  <cols>
    <col min="1" max="1" width="5" style="7" customWidth="1"/>
    <col min="2" max="2" width="42.83203125" style="5" customWidth="1"/>
    <col min="3" max="3" width="14.5" style="8" bestFit="1" customWidth="1"/>
    <col min="4" max="4" width="8" style="18" bestFit="1" customWidth="1"/>
    <col min="5" max="5" width="13.83203125" style="8" bestFit="1" customWidth="1"/>
    <col min="6" max="6" width="8.5" style="5" bestFit="1" customWidth="1"/>
    <col min="7" max="16384" width="8.83203125" style="5"/>
  </cols>
  <sheetData>
    <row r="1" spans="1:6">
      <c r="B1" s="5" t="s">
        <v>131</v>
      </c>
    </row>
    <row r="3" spans="1:6" s="19" customFormat="1" ht="72" customHeight="1">
      <c r="A3" s="19" t="s">
        <v>0</v>
      </c>
      <c r="B3" s="19" t="s">
        <v>1</v>
      </c>
      <c r="C3" s="20" t="s">
        <v>3</v>
      </c>
      <c r="D3" s="21" t="s">
        <v>4</v>
      </c>
      <c r="E3" s="20" t="s">
        <v>6</v>
      </c>
      <c r="F3" s="19" t="s">
        <v>7</v>
      </c>
    </row>
    <row r="4" spans="1:6">
      <c r="A4" s="5"/>
      <c r="C4" s="5"/>
      <c r="D4" s="5"/>
      <c r="E4" s="5"/>
    </row>
    <row r="5" spans="1:6">
      <c r="A5" s="5"/>
      <c r="B5" s="9"/>
      <c r="C5" s="10"/>
      <c r="D5" s="6"/>
      <c r="E5" s="10"/>
      <c r="F5" s="6"/>
    </row>
    <row r="6" spans="1:6">
      <c r="A6" s="7">
        <v>1</v>
      </c>
      <c r="B6" s="11" t="s">
        <v>85</v>
      </c>
      <c r="C6" s="10">
        <v>62220000</v>
      </c>
      <c r="D6" s="6">
        <v>23.180223535876237</v>
      </c>
      <c r="E6" s="10">
        <v>31100000</v>
      </c>
      <c r="F6" s="6">
        <v>62.896008183560213</v>
      </c>
    </row>
    <row r="7" spans="1:6">
      <c r="A7" s="7">
        <v>2</v>
      </c>
      <c r="B7" s="11" t="s">
        <v>35</v>
      </c>
      <c r="C7" s="10">
        <v>65573616</v>
      </c>
      <c r="D7" s="6">
        <v>55.624445498338275</v>
      </c>
      <c r="E7" s="10">
        <v>27707236</v>
      </c>
      <c r="F7" s="6">
        <v>173.0512973743464</v>
      </c>
    </row>
    <row r="8" spans="1:6">
      <c r="A8" s="7">
        <v>3</v>
      </c>
      <c r="B8" s="11" t="s">
        <v>89</v>
      </c>
      <c r="C8" s="10">
        <v>262475000</v>
      </c>
      <c r="D8" s="6">
        <v>-3.9232337578195597</v>
      </c>
      <c r="E8" s="10">
        <v>22706000</v>
      </c>
      <c r="F8" s="6">
        <v>-64.3094044232069</v>
      </c>
    </row>
    <row r="9" spans="1:6">
      <c r="A9" s="7">
        <v>4</v>
      </c>
      <c r="B9" s="11" t="s">
        <v>75</v>
      </c>
      <c r="C9" s="10">
        <v>80263724</v>
      </c>
      <c r="D9" s="6">
        <v>55.01658963643402</v>
      </c>
      <c r="E9" s="10">
        <v>11478423</v>
      </c>
      <c r="F9" s="6">
        <v>141.23572956617627</v>
      </c>
    </row>
    <row r="10" spans="1:6">
      <c r="A10" s="7">
        <v>5</v>
      </c>
      <c r="B10" s="11" t="s">
        <v>24</v>
      </c>
      <c r="C10" s="10">
        <v>9412714</v>
      </c>
      <c r="D10" s="6">
        <v>-15.198994717636864</v>
      </c>
      <c r="E10" s="10">
        <v>5850845</v>
      </c>
      <c r="F10" s="6">
        <v>-31.480782725438999</v>
      </c>
    </row>
    <row r="11" spans="1:6">
      <c r="A11" s="7">
        <v>6</v>
      </c>
      <c r="B11" s="11" t="s">
        <v>62</v>
      </c>
      <c r="C11" s="10">
        <v>16638331</v>
      </c>
      <c r="D11" s="6">
        <v>2.0279538031913802</v>
      </c>
      <c r="E11" s="10">
        <v>3946602</v>
      </c>
      <c r="F11" s="6">
        <v>-28.053399350282376</v>
      </c>
    </row>
    <row r="12" spans="1:6">
      <c r="A12" s="7">
        <v>7</v>
      </c>
      <c r="B12" s="11" t="s">
        <v>95</v>
      </c>
      <c r="C12" s="10">
        <v>17413197</v>
      </c>
      <c r="D12" s="6">
        <v>9.2609000679727842</v>
      </c>
      <c r="E12" s="10">
        <v>3826002</v>
      </c>
      <c r="F12" s="6">
        <v>85.85167237272131</v>
      </c>
    </row>
    <row r="13" spans="1:6">
      <c r="A13" s="7">
        <v>8</v>
      </c>
      <c r="B13" s="11" t="s">
        <v>32</v>
      </c>
      <c r="C13" s="10">
        <v>32894687</v>
      </c>
      <c r="D13" s="6">
        <v>-0.27095815372636878</v>
      </c>
      <c r="E13" s="10">
        <v>3620583</v>
      </c>
      <c r="F13" s="6">
        <v>39.390813930522938</v>
      </c>
    </row>
    <row r="14" spans="1:6">
      <c r="A14" s="7">
        <v>9</v>
      </c>
      <c r="B14" s="11" t="s">
        <v>63</v>
      </c>
      <c r="C14" s="10">
        <v>22780000</v>
      </c>
      <c r="D14" s="6">
        <v>-0.66348333394455494</v>
      </c>
      <c r="E14" s="10">
        <v>2120000</v>
      </c>
      <c r="F14" s="6">
        <v>81.952851896386449</v>
      </c>
    </row>
    <row r="15" spans="1:6">
      <c r="A15" s="7">
        <v>10</v>
      </c>
      <c r="B15" s="11" t="s">
        <v>22</v>
      </c>
      <c r="C15" s="10">
        <v>38169941</v>
      </c>
      <c r="D15" s="6">
        <v>60.332397254476717</v>
      </c>
      <c r="E15" s="10">
        <v>1992574</v>
      </c>
      <c r="F15" s="6">
        <v>80.636323913094714</v>
      </c>
    </row>
    <row r="16" spans="1:6">
      <c r="A16" s="7">
        <v>11</v>
      </c>
      <c r="B16" s="11" t="s">
        <v>112</v>
      </c>
      <c r="C16" s="10">
        <v>2783725</v>
      </c>
      <c r="D16" s="6">
        <v>18.989913497242753</v>
      </c>
      <c r="E16" s="10">
        <v>1894228</v>
      </c>
      <c r="F16" s="6">
        <v>35.494498970322837</v>
      </c>
    </row>
    <row r="17" spans="1:6">
      <c r="A17" s="7">
        <v>12</v>
      </c>
      <c r="B17" s="11" t="s">
        <v>96</v>
      </c>
      <c r="C17" s="10">
        <v>14073710</v>
      </c>
      <c r="D17" s="6">
        <v>2.2842846558928613</v>
      </c>
      <c r="E17" s="10">
        <v>1816268</v>
      </c>
      <c r="F17" s="6">
        <v>-25.043931146336732</v>
      </c>
    </row>
    <row r="18" spans="1:6">
      <c r="A18" s="7">
        <v>13</v>
      </c>
      <c r="B18" s="11" t="s">
        <v>78</v>
      </c>
      <c r="C18" s="10">
        <v>31724004</v>
      </c>
      <c r="D18" s="6">
        <v>-6.8850053148390913</v>
      </c>
      <c r="E18" s="10">
        <v>1409842</v>
      </c>
      <c r="F18" s="6">
        <v>-36.127805821266477</v>
      </c>
    </row>
    <row r="19" spans="1:6">
      <c r="A19" s="7">
        <v>14</v>
      </c>
      <c r="B19" s="11" t="s">
        <v>86</v>
      </c>
      <c r="C19" s="10">
        <v>6963092</v>
      </c>
      <c r="D19" s="6">
        <v>18.709093596527723</v>
      </c>
      <c r="E19" s="10">
        <v>1239518</v>
      </c>
      <c r="F19" s="6">
        <v>78.610818514158268</v>
      </c>
    </row>
    <row r="20" spans="1:6">
      <c r="A20" s="7">
        <v>15</v>
      </c>
      <c r="B20" s="11" t="s">
        <v>101</v>
      </c>
      <c r="C20" s="10">
        <v>3602644</v>
      </c>
      <c r="D20" s="6">
        <v>20.195507987135159</v>
      </c>
      <c r="E20" s="10">
        <v>1163756</v>
      </c>
      <c r="F20" s="6">
        <v>52.120194921989395</v>
      </c>
    </row>
    <row r="21" spans="1:6">
      <c r="A21" s="7">
        <v>16</v>
      </c>
      <c r="B21" s="11" t="s">
        <v>40</v>
      </c>
      <c r="C21" s="10">
        <v>4943927</v>
      </c>
      <c r="D21" s="6">
        <v>30.448894360693345</v>
      </c>
      <c r="E21" s="10">
        <v>1140601</v>
      </c>
      <c r="F21" s="6">
        <v>44.270483519458026</v>
      </c>
    </row>
    <row r="22" spans="1:6">
      <c r="A22" s="7">
        <v>17</v>
      </c>
      <c r="B22" s="11" t="s">
        <v>33</v>
      </c>
      <c r="C22" s="10">
        <v>7452251</v>
      </c>
      <c r="D22" s="6">
        <v>-33.09086622323052</v>
      </c>
      <c r="E22" s="10">
        <v>898652</v>
      </c>
      <c r="F22" s="6">
        <v>-77.819024972269219</v>
      </c>
    </row>
    <row r="23" spans="1:6">
      <c r="A23" s="7">
        <v>18</v>
      </c>
      <c r="B23" s="11" t="s">
        <v>79</v>
      </c>
      <c r="C23" s="10">
        <v>13056189</v>
      </c>
      <c r="D23" s="6">
        <v>6.0273602825926105</v>
      </c>
      <c r="E23" s="10">
        <v>802210</v>
      </c>
      <c r="F23" s="6">
        <v>1472.4058175545886</v>
      </c>
    </row>
    <row r="24" spans="1:6">
      <c r="A24" s="7">
        <v>19</v>
      </c>
      <c r="B24" s="11" t="s">
        <v>94</v>
      </c>
      <c r="C24" s="10">
        <v>5829951</v>
      </c>
      <c r="D24" s="6">
        <v>533.26149792042997</v>
      </c>
      <c r="E24" s="10">
        <v>756893</v>
      </c>
      <c r="F24" s="6" t="s">
        <v>125</v>
      </c>
    </row>
    <row r="25" spans="1:6">
      <c r="A25" s="7">
        <v>20</v>
      </c>
      <c r="B25" s="11" t="s">
        <v>72</v>
      </c>
      <c r="C25" s="10">
        <v>6413849</v>
      </c>
      <c r="D25" s="6">
        <v>6.8211418239764612</v>
      </c>
      <c r="E25" s="10">
        <v>739756</v>
      </c>
      <c r="F25" s="6">
        <v>230.86563319050725</v>
      </c>
    </row>
    <row r="26" spans="1:6">
      <c r="A26" s="7">
        <v>21</v>
      </c>
      <c r="B26" s="11" t="s">
        <v>99</v>
      </c>
      <c r="C26" s="10">
        <v>3945069</v>
      </c>
      <c r="D26" s="6">
        <v>16.539829042458166</v>
      </c>
      <c r="E26" s="10">
        <v>735119</v>
      </c>
      <c r="F26" s="6">
        <v>-4.0985681037811617</v>
      </c>
    </row>
    <row r="27" spans="1:6">
      <c r="A27" s="7">
        <v>22</v>
      </c>
      <c r="B27" s="11" t="s">
        <v>114</v>
      </c>
      <c r="C27" s="10">
        <v>4103303</v>
      </c>
      <c r="D27" s="6">
        <v>8.9110416705927094</v>
      </c>
      <c r="E27" s="10">
        <v>685745</v>
      </c>
      <c r="F27" s="6">
        <v>3.0303075832061239</v>
      </c>
    </row>
    <row r="28" spans="1:6">
      <c r="A28" s="7">
        <v>23</v>
      </c>
      <c r="B28" s="11" t="s">
        <v>98</v>
      </c>
      <c r="C28" s="10">
        <v>7223739</v>
      </c>
      <c r="D28" s="6">
        <v>30.727691293427483</v>
      </c>
      <c r="E28" s="10">
        <v>528664</v>
      </c>
      <c r="F28" s="6">
        <v>173.66110714248737</v>
      </c>
    </row>
    <row r="29" spans="1:6">
      <c r="A29" s="7">
        <v>24</v>
      </c>
      <c r="B29" s="11" t="s">
        <v>103</v>
      </c>
      <c r="C29" s="10">
        <v>1645799</v>
      </c>
      <c r="D29" s="6">
        <v>25.603309127957786</v>
      </c>
      <c r="E29" s="10">
        <v>503137</v>
      </c>
      <c r="F29" s="6">
        <v>66.554226279933516</v>
      </c>
    </row>
    <row r="30" spans="1:6">
      <c r="A30" s="7">
        <v>25</v>
      </c>
      <c r="B30" s="11" t="s">
        <v>23</v>
      </c>
      <c r="C30" s="10">
        <v>12989836</v>
      </c>
      <c r="D30" s="6">
        <v>35.354203707626652</v>
      </c>
      <c r="E30" s="10">
        <v>469178</v>
      </c>
      <c r="F30" s="6" t="s">
        <v>125</v>
      </c>
    </row>
    <row r="31" spans="1:6">
      <c r="A31" s="7">
        <v>26</v>
      </c>
      <c r="B31" s="11" t="s">
        <v>107</v>
      </c>
      <c r="C31" s="10">
        <v>980025</v>
      </c>
      <c r="D31" s="6">
        <v>13.651913942182816</v>
      </c>
      <c r="E31" s="10">
        <v>408078</v>
      </c>
      <c r="F31" s="6">
        <v>11.85704770284606</v>
      </c>
    </row>
    <row r="32" spans="1:6">
      <c r="A32" s="7">
        <v>27</v>
      </c>
      <c r="B32" s="11" t="s">
        <v>21</v>
      </c>
      <c r="C32" s="10">
        <v>1587637</v>
      </c>
      <c r="D32" s="6">
        <v>4.6935595442282931</v>
      </c>
      <c r="E32" s="10">
        <v>386963</v>
      </c>
      <c r="F32" s="6">
        <v>23.363916907892218</v>
      </c>
    </row>
    <row r="33" spans="1:6">
      <c r="A33" s="7">
        <v>28</v>
      </c>
      <c r="B33" s="11" t="s">
        <v>124</v>
      </c>
      <c r="C33" s="10">
        <v>6617227</v>
      </c>
      <c r="D33" s="6">
        <v>56.506813027958799</v>
      </c>
      <c r="E33" s="10">
        <v>363019</v>
      </c>
      <c r="F33" s="6" t="s">
        <v>125</v>
      </c>
    </row>
    <row r="34" spans="1:6">
      <c r="A34" s="7">
        <v>29</v>
      </c>
      <c r="B34" s="11" t="s">
        <v>82</v>
      </c>
      <c r="C34" s="10">
        <v>2085394</v>
      </c>
      <c r="D34" s="6">
        <v>12.699510700917969</v>
      </c>
      <c r="E34" s="10">
        <v>323184</v>
      </c>
      <c r="F34" s="6">
        <v>4.7917355693468835</v>
      </c>
    </row>
    <row r="35" spans="1:6">
      <c r="A35" s="7">
        <v>30</v>
      </c>
      <c r="B35" s="11" t="s">
        <v>47</v>
      </c>
      <c r="C35" s="10">
        <v>5699633</v>
      </c>
      <c r="D35" s="6">
        <v>3.4691068552515674</v>
      </c>
      <c r="E35" s="10">
        <v>299700</v>
      </c>
      <c r="F35" s="6">
        <v>31.145388907121742</v>
      </c>
    </row>
    <row r="36" spans="1:6">
      <c r="A36" s="7">
        <v>31</v>
      </c>
      <c r="B36" s="11" t="s">
        <v>122</v>
      </c>
      <c r="C36" s="10">
        <v>1857560</v>
      </c>
      <c r="D36" s="6">
        <v>25.778515082777531</v>
      </c>
      <c r="E36" s="10">
        <v>271562</v>
      </c>
      <c r="F36" s="6">
        <v>4.1864569345866158</v>
      </c>
    </row>
    <row r="37" spans="1:6">
      <c r="A37" s="7">
        <v>32</v>
      </c>
      <c r="B37" s="11" t="s">
        <v>41</v>
      </c>
      <c r="C37" s="10">
        <v>2173205</v>
      </c>
      <c r="D37" s="6">
        <v>89.924797573946137</v>
      </c>
      <c r="E37" s="10">
        <v>223113</v>
      </c>
      <c r="F37" s="6">
        <v>80.924925801586141</v>
      </c>
    </row>
    <row r="38" spans="1:6">
      <c r="A38" s="7">
        <v>33</v>
      </c>
      <c r="B38" s="11" t="s">
        <v>119</v>
      </c>
      <c r="C38" s="10">
        <v>2229103</v>
      </c>
      <c r="D38" s="6">
        <v>36.00857381861357</v>
      </c>
      <c r="E38" s="10">
        <v>217694</v>
      </c>
      <c r="F38" s="6">
        <v>107.02792148508826</v>
      </c>
    </row>
    <row r="39" spans="1:6">
      <c r="A39" s="7">
        <v>34</v>
      </c>
      <c r="B39" s="11" t="s">
        <v>51</v>
      </c>
      <c r="C39" s="10">
        <v>3395626</v>
      </c>
      <c r="D39" s="6">
        <v>4.5435583022300534</v>
      </c>
      <c r="E39" s="10">
        <v>192678</v>
      </c>
      <c r="F39" s="6">
        <v>4644.5949273577935</v>
      </c>
    </row>
    <row r="40" spans="1:6">
      <c r="A40" s="7">
        <v>35</v>
      </c>
      <c r="B40" s="11" t="s">
        <v>37</v>
      </c>
      <c r="C40" s="10">
        <v>2170000</v>
      </c>
      <c r="D40" s="6">
        <v>29.071706768115831</v>
      </c>
      <c r="E40" s="10">
        <v>180000</v>
      </c>
      <c r="F40" s="6">
        <v>43.137738264693496</v>
      </c>
    </row>
    <row r="41" spans="1:6">
      <c r="A41" s="7">
        <v>36</v>
      </c>
      <c r="B41" s="11" t="s">
        <v>34</v>
      </c>
      <c r="C41" s="10">
        <v>1682413</v>
      </c>
      <c r="D41" s="6">
        <v>121.75294719304907</v>
      </c>
      <c r="E41" s="10">
        <v>175449</v>
      </c>
      <c r="F41" s="6" t="s">
        <v>125</v>
      </c>
    </row>
    <row r="42" spans="1:6">
      <c r="A42" s="7">
        <v>37</v>
      </c>
      <c r="B42" s="11" t="s">
        <v>52</v>
      </c>
      <c r="C42" s="10">
        <v>6257332</v>
      </c>
      <c r="D42" s="6">
        <v>-22.019863753236436</v>
      </c>
      <c r="E42" s="10">
        <v>174973</v>
      </c>
      <c r="F42" s="6">
        <v>-83.094314465287269</v>
      </c>
    </row>
    <row r="43" spans="1:6">
      <c r="A43" s="7">
        <v>38</v>
      </c>
      <c r="B43" s="11" t="s">
        <v>50</v>
      </c>
      <c r="C43" s="10">
        <v>1473233</v>
      </c>
      <c r="D43" s="6">
        <v>43.773812126227682</v>
      </c>
      <c r="E43" s="10">
        <v>163010</v>
      </c>
      <c r="F43" s="6">
        <v>30.425737900354449</v>
      </c>
    </row>
    <row r="44" spans="1:6">
      <c r="A44" s="7">
        <v>39</v>
      </c>
      <c r="B44" s="11" t="s">
        <v>30</v>
      </c>
      <c r="C44" s="10">
        <v>1078637</v>
      </c>
      <c r="D44" s="6">
        <v>18.668071946514274</v>
      </c>
      <c r="E44" s="10">
        <v>134754</v>
      </c>
      <c r="F44" s="6" t="s">
        <v>125</v>
      </c>
    </row>
    <row r="45" spans="1:6">
      <c r="A45" s="7">
        <v>40</v>
      </c>
      <c r="B45" s="11" t="s">
        <v>60</v>
      </c>
      <c r="C45" s="10">
        <v>7020000</v>
      </c>
      <c r="D45" s="6">
        <v>-1.955307262569832</v>
      </c>
      <c r="E45" s="10">
        <v>110000</v>
      </c>
      <c r="F45" s="6">
        <v>-74.303868435806393</v>
      </c>
    </row>
    <row r="46" spans="1:6">
      <c r="A46" s="7">
        <v>41</v>
      </c>
      <c r="B46" s="11" t="s">
        <v>57</v>
      </c>
      <c r="C46" s="10">
        <v>1573094</v>
      </c>
      <c r="D46" s="6">
        <v>26.472699849898021</v>
      </c>
      <c r="E46" s="10">
        <v>102000</v>
      </c>
      <c r="F46" s="6">
        <v>26.22356420695715</v>
      </c>
    </row>
    <row r="47" spans="1:6">
      <c r="A47" s="7">
        <v>42</v>
      </c>
      <c r="B47" s="11" t="s">
        <v>106</v>
      </c>
      <c r="C47" s="10">
        <v>482706</v>
      </c>
      <c r="D47" s="6">
        <v>62.471474443120542</v>
      </c>
      <c r="E47" s="10">
        <v>68562</v>
      </c>
      <c r="F47" s="6" t="s">
        <v>125</v>
      </c>
    </row>
    <row r="48" spans="1:6">
      <c r="A48" s="7">
        <v>43</v>
      </c>
      <c r="B48" s="11" t="s">
        <v>116</v>
      </c>
      <c r="C48" s="10">
        <v>339594</v>
      </c>
      <c r="D48" s="6">
        <v>141.21461803459175</v>
      </c>
      <c r="E48" s="10">
        <v>64364</v>
      </c>
      <c r="F48" s="6">
        <v>69.687063351875764</v>
      </c>
    </row>
    <row r="49" spans="1:6">
      <c r="A49" s="7">
        <v>44</v>
      </c>
      <c r="B49" s="11" t="s">
        <v>113</v>
      </c>
      <c r="C49" s="10">
        <v>1452777</v>
      </c>
      <c r="D49" s="6">
        <v>-14.160746709334873</v>
      </c>
      <c r="E49" s="10">
        <v>58854</v>
      </c>
      <c r="F49" s="6" t="s">
        <v>125</v>
      </c>
    </row>
    <row r="50" spans="1:6">
      <c r="A50" s="7">
        <v>45</v>
      </c>
      <c r="B50" s="11" t="s">
        <v>68</v>
      </c>
      <c r="C50" s="10">
        <v>2178752</v>
      </c>
      <c r="D50" s="6">
        <v>4.7154218339444469</v>
      </c>
      <c r="E50" s="10">
        <v>57454</v>
      </c>
      <c r="F50" s="6">
        <v>72.773200216515306</v>
      </c>
    </row>
    <row r="51" spans="1:6">
      <c r="A51" s="7">
        <v>46</v>
      </c>
      <c r="B51" s="11" t="s">
        <v>105</v>
      </c>
      <c r="C51" s="10">
        <v>710214</v>
      </c>
      <c r="D51" s="6">
        <v>-16.751570108049691</v>
      </c>
      <c r="E51" s="10">
        <v>53747</v>
      </c>
      <c r="F51" s="6">
        <v>73.003508546045651</v>
      </c>
    </row>
    <row r="52" spans="1:6">
      <c r="A52" s="7">
        <v>47</v>
      </c>
      <c r="B52" s="11" t="s">
        <v>118</v>
      </c>
      <c r="C52" s="10">
        <v>134245</v>
      </c>
      <c r="D52" s="6">
        <v>-6.426002342050964</v>
      </c>
      <c r="E52" s="10">
        <v>52733</v>
      </c>
      <c r="F52" s="6">
        <v>466.29080756013752</v>
      </c>
    </row>
    <row r="53" spans="1:6">
      <c r="A53" s="7">
        <v>48</v>
      </c>
      <c r="B53" s="11" t="s">
        <v>42</v>
      </c>
      <c r="C53" s="10">
        <v>1992532</v>
      </c>
      <c r="D53" s="6">
        <v>89.569244703563186</v>
      </c>
      <c r="E53" s="10">
        <v>44568</v>
      </c>
      <c r="F53" s="6" t="s">
        <v>125</v>
      </c>
    </row>
    <row r="54" spans="1:6">
      <c r="A54" s="7">
        <v>49</v>
      </c>
      <c r="B54" s="11" t="s">
        <v>74</v>
      </c>
      <c r="C54" s="10">
        <v>5726958</v>
      </c>
      <c r="D54" s="6">
        <v>-6.6022439762327423</v>
      </c>
      <c r="E54" s="10">
        <v>42548</v>
      </c>
      <c r="F54" s="6" t="s">
        <v>125</v>
      </c>
    </row>
    <row r="55" spans="1:6">
      <c r="A55" s="7">
        <v>50</v>
      </c>
      <c r="B55" s="11" t="s">
        <v>111</v>
      </c>
      <c r="C55" s="10">
        <v>110148</v>
      </c>
      <c r="D55" s="6">
        <v>-38.114581402012504</v>
      </c>
      <c r="E55" s="10">
        <v>37382</v>
      </c>
      <c r="F55" s="6" t="s">
        <v>125</v>
      </c>
    </row>
    <row r="56" spans="1:6">
      <c r="A56" s="7">
        <v>51</v>
      </c>
      <c r="B56" s="11" t="s">
        <v>90</v>
      </c>
      <c r="C56" s="10">
        <v>3311234</v>
      </c>
      <c r="D56" s="6">
        <v>-35.644699886633063</v>
      </c>
      <c r="E56" s="10">
        <v>34224</v>
      </c>
      <c r="F56" s="6">
        <v>-69.418282548476455</v>
      </c>
    </row>
    <row r="57" spans="1:6">
      <c r="A57" s="7">
        <v>52</v>
      </c>
      <c r="B57" s="11" t="s">
        <v>17</v>
      </c>
      <c r="C57" s="10">
        <v>362667</v>
      </c>
      <c r="D57" s="6">
        <v>-9.4688204413890276</v>
      </c>
      <c r="E57" s="10">
        <v>31044</v>
      </c>
      <c r="F57" s="6">
        <v>-50.001610565308425</v>
      </c>
    </row>
    <row r="58" spans="1:6">
      <c r="A58" s="7">
        <v>53</v>
      </c>
      <c r="B58" s="11" t="s">
        <v>39</v>
      </c>
      <c r="C58" s="10">
        <v>551420</v>
      </c>
      <c r="D58" s="6">
        <v>-2.3228048670316923</v>
      </c>
      <c r="E58" s="10">
        <v>27147</v>
      </c>
      <c r="F58" s="6">
        <v>-60.618852815736787</v>
      </c>
    </row>
    <row r="59" spans="1:6">
      <c r="A59" s="7">
        <v>54</v>
      </c>
      <c r="B59" s="11" t="s">
        <v>102</v>
      </c>
      <c r="C59" s="10">
        <v>1078778</v>
      </c>
      <c r="D59" s="6">
        <v>-32.755749039437305</v>
      </c>
      <c r="E59" s="10">
        <v>26437</v>
      </c>
      <c r="F59" s="6">
        <v>-80.142563131882156</v>
      </c>
    </row>
    <row r="60" spans="1:6">
      <c r="A60" s="7">
        <v>55</v>
      </c>
      <c r="B60" s="11" t="s">
        <v>121</v>
      </c>
      <c r="C60" s="10">
        <v>833591</v>
      </c>
      <c r="D60" s="6">
        <v>-35.028994092064039</v>
      </c>
      <c r="E60" s="10">
        <v>24673</v>
      </c>
      <c r="F60" s="6">
        <v>638.93381251871824</v>
      </c>
    </row>
    <row r="61" spans="1:6">
      <c r="A61" s="7">
        <v>56</v>
      </c>
      <c r="B61" s="11" t="s">
        <v>36</v>
      </c>
      <c r="C61" s="10">
        <v>1869966</v>
      </c>
      <c r="D61" s="6">
        <v>-0.549910493292046</v>
      </c>
      <c r="E61" s="10">
        <v>20639</v>
      </c>
      <c r="F61" s="6">
        <v>-76.690421603062916</v>
      </c>
    </row>
    <row r="62" spans="1:6">
      <c r="A62" s="7">
        <v>57</v>
      </c>
      <c r="B62" s="11" t="s">
        <v>104</v>
      </c>
      <c r="C62" s="10">
        <v>239000</v>
      </c>
      <c r="D62" s="6">
        <v>-21.600787272429073</v>
      </c>
      <c r="E62" s="10">
        <v>20306</v>
      </c>
      <c r="F62" s="6" t="s">
        <v>125</v>
      </c>
    </row>
    <row r="63" spans="1:6">
      <c r="A63" s="7">
        <v>58</v>
      </c>
      <c r="B63" s="11" t="s">
        <v>26</v>
      </c>
      <c r="C63" s="10">
        <v>7410000</v>
      </c>
      <c r="D63" s="6">
        <v>19.239762035411474</v>
      </c>
      <c r="E63" s="10">
        <v>20000</v>
      </c>
      <c r="F63" s="6">
        <v>98.846689202624788</v>
      </c>
    </row>
    <row r="64" spans="1:6">
      <c r="A64" s="7">
        <v>59</v>
      </c>
      <c r="B64" s="11" t="s">
        <v>64</v>
      </c>
      <c r="C64" s="10">
        <v>5105423</v>
      </c>
      <c r="D64" s="6">
        <v>-0.94249145178336846</v>
      </c>
      <c r="E64" s="10">
        <v>19583</v>
      </c>
      <c r="F64" s="6" t="s">
        <v>125</v>
      </c>
    </row>
    <row r="65" spans="1:6">
      <c r="A65" s="7">
        <v>60</v>
      </c>
      <c r="B65" s="11" t="s">
        <v>48</v>
      </c>
      <c r="C65" s="10">
        <v>198301</v>
      </c>
      <c r="D65" s="6">
        <v>50.796946054052398</v>
      </c>
      <c r="E65" s="10">
        <v>18532</v>
      </c>
      <c r="F65" s="6" t="s">
        <v>125</v>
      </c>
    </row>
    <row r="66" spans="1:6">
      <c r="A66" s="7">
        <v>61</v>
      </c>
      <c r="B66" s="11" t="s">
        <v>123</v>
      </c>
      <c r="C66" s="10">
        <v>889210</v>
      </c>
      <c r="D66" s="6">
        <v>10.798633349365645</v>
      </c>
      <c r="E66" s="10">
        <v>17696</v>
      </c>
      <c r="F66" s="6">
        <v>-72.633076613776254</v>
      </c>
    </row>
    <row r="67" spans="1:6">
      <c r="A67" s="7">
        <v>62</v>
      </c>
      <c r="B67" s="11" t="s">
        <v>49</v>
      </c>
      <c r="C67" s="10">
        <v>1752733</v>
      </c>
      <c r="D67" s="6">
        <v>-1.6430856565019383</v>
      </c>
      <c r="E67" s="10">
        <v>15481</v>
      </c>
      <c r="F67" s="6">
        <v>-73.857610861562364</v>
      </c>
    </row>
    <row r="68" spans="1:6">
      <c r="A68" s="7">
        <v>63</v>
      </c>
      <c r="B68" s="11" t="s">
        <v>31</v>
      </c>
      <c r="C68" s="10">
        <v>192340</v>
      </c>
      <c r="D68" s="6">
        <v>-52.268925914345132</v>
      </c>
      <c r="E68" s="10">
        <v>15439</v>
      </c>
      <c r="F68" s="6">
        <v>-76.317283060545165</v>
      </c>
    </row>
    <row r="69" spans="1:6">
      <c r="A69" s="7">
        <v>64</v>
      </c>
      <c r="B69" s="11" t="s">
        <v>43</v>
      </c>
      <c r="C69" s="10">
        <v>728151</v>
      </c>
      <c r="D69" s="6">
        <v>-3.9471132727323095</v>
      </c>
      <c r="E69" s="10">
        <v>11707</v>
      </c>
      <c r="F69" s="6">
        <v>-1.4645231882838203</v>
      </c>
    </row>
    <row r="70" spans="1:6">
      <c r="A70" s="7">
        <v>65</v>
      </c>
      <c r="B70" s="11" t="s">
        <v>115</v>
      </c>
      <c r="C70" s="10">
        <v>133577</v>
      </c>
      <c r="D70" s="6">
        <v>-18.378408104904253</v>
      </c>
      <c r="E70" s="10">
        <v>10594</v>
      </c>
      <c r="F70" s="6" t="s">
        <v>125</v>
      </c>
    </row>
    <row r="71" spans="1:6">
      <c r="A71" s="7">
        <v>66</v>
      </c>
      <c r="B71" s="11" t="s">
        <v>87</v>
      </c>
      <c r="C71" s="10">
        <v>930000</v>
      </c>
      <c r="D71" s="6">
        <v>-21.880446843844055</v>
      </c>
      <c r="E71" s="10">
        <v>10000</v>
      </c>
      <c r="F71" s="6" t="s">
        <v>125</v>
      </c>
    </row>
    <row r="72" spans="1:6">
      <c r="A72" s="7">
        <v>67</v>
      </c>
      <c r="B72" s="11" t="s">
        <v>88</v>
      </c>
      <c r="C72" s="10">
        <v>2609603</v>
      </c>
      <c r="D72" s="6">
        <v>-23.874890790523466</v>
      </c>
      <c r="E72" s="10">
        <v>4575</v>
      </c>
      <c r="F72" s="6">
        <v>-97.899776894332376</v>
      </c>
    </row>
    <row r="73" spans="1:6">
      <c r="A73" s="7">
        <v>68</v>
      </c>
      <c r="B73" s="11" t="s">
        <v>46</v>
      </c>
      <c r="C73" s="10">
        <v>417394</v>
      </c>
      <c r="D73" s="6">
        <v>-8.4419330567979642</v>
      </c>
      <c r="E73" s="10">
        <v>3448</v>
      </c>
      <c r="F73" s="6">
        <v>-77.170098655896183</v>
      </c>
    </row>
    <row r="74" spans="1:6">
      <c r="A74" s="7">
        <v>69</v>
      </c>
      <c r="B74" s="11" t="s">
        <v>56</v>
      </c>
      <c r="C74" s="10">
        <v>3029555</v>
      </c>
      <c r="D74" s="6">
        <v>-39.601643236104941</v>
      </c>
      <c r="E74" s="10">
        <v>2812</v>
      </c>
      <c r="F74" s="6">
        <v>-98.485109684092578</v>
      </c>
    </row>
    <row r="75" spans="1:6">
      <c r="A75" s="7">
        <v>70</v>
      </c>
      <c r="B75" s="11" t="s">
        <v>110</v>
      </c>
      <c r="C75" s="10">
        <v>19838</v>
      </c>
      <c r="D75" s="6">
        <v>-25.700374531835195</v>
      </c>
      <c r="E75" s="10">
        <v>2090</v>
      </c>
      <c r="F75" s="6" t="s">
        <v>125</v>
      </c>
    </row>
    <row r="76" spans="1:6">
      <c r="A76" s="7">
        <v>71</v>
      </c>
      <c r="B76" s="11" t="s">
        <v>15</v>
      </c>
      <c r="C76" s="10">
        <v>639653</v>
      </c>
      <c r="D76" s="6">
        <v>-23.828344558869759</v>
      </c>
      <c r="E76" s="10">
        <v>952</v>
      </c>
      <c r="F76" s="6">
        <v>-99.0703125</v>
      </c>
    </row>
    <row r="77" spans="1:6">
      <c r="A77" s="7">
        <v>72</v>
      </c>
      <c r="B77" s="11" t="s">
        <v>65</v>
      </c>
      <c r="C77" s="10">
        <v>441281</v>
      </c>
      <c r="D77" s="6">
        <v>-19.058781665740383</v>
      </c>
      <c r="E77" s="10" t="s">
        <v>125</v>
      </c>
      <c r="F77" s="6" t="s">
        <v>125</v>
      </c>
    </row>
    <row r="78" spans="1:6">
      <c r="A78" s="7">
        <v>73</v>
      </c>
      <c r="B78" s="11" t="s">
        <v>58</v>
      </c>
      <c r="C78" s="10">
        <v>1057981</v>
      </c>
      <c r="D78" s="6">
        <v>20.411751851733825</v>
      </c>
      <c r="E78" s="10" t="s">
        <v>125</v>
      </c>
      <c r="F78" s="6" t="s">
        <v>125</v>
      </c>
    </row>
    <row r="79" spans="1:6">
      <c r="A79" s="7">
        <v>74</v>
      </c>
      <c r="B79" s="11" t="s">
        <v>53</v>
      </c>
      <c r="C79" s="10">
        <v>425715</v>
      </c>
      <c r="D79" s="6">
        <v>-18.089672966696355</v>
      </c>
      <c r="E79" s="10">
        <v>-1486</v>
      </c>
      <c r="F79" s="6" t="s">
        <v>125</v>
      </c>
    </row>
    <row r="80" spans="1:6">
      <c r="A80" s="7">
        <v>75</v>
      </c>
      <c r="B80" s="11" t="s">
        <v>69</v>
      </c>
      <c r="C80" s="10">
        <v>180480</v>
      </c>
      <c r="D80" s="6">
        <v>-41.474234459768397</v>
      </c>
      <c r="E80" s="10">
        <v>-2380</v>
      </c>
      <c r="F80" s="6">
        <v>-73.452314556609025</v>
      </c>
    </row>
    <row r="81" spans="1:6">
      <c r="A81" s="7">
        <v>76</v>
      </c>
      <c r="B81" s="11" t="s">
        <v>20</v>
      </c>
      <c r="C81" s="10">
        <v>738259</v>
      </c>
      <c r="D81" s="6">
        <v>-49.586797740532738</v>
      </c>
      <c r="E81" s="10">
        <v>-9129</v>
      </c>
      <c r="F81" s="6" t="s">
        <v>125</v>
      </c>
    </row>
    <row r="82" spans="1:6">
      <c r="A82" s="7">
        <v>77</v>
      </c>
      <c r="B82" s="11" t="s">
        <v>14</v>
      </c>
      <c r="C82" s="10">
        <v>670674</v>
      </c>
      <c r="D82" s="6">
        <v>-0.44812696584348544</v>
      </c>
      <c r="E82" s="10">
        <v>-15930</v>
      </c>
      <c r="F82" s="6">
        <v>-60.296096904441455</v>
      </c>
    </row>
    <row r="83" spans="1:6">
      <c r="A83" s="7">
        <v>78</v>
      </c>
      <c r="B83" s="11" t="s">
        <v>76</v>
      </c>
      <c r="C83" s="10">
        <v>1958698</v>
      </c>
      <c r="D83" s="6">
        <v>24.850557802801319</v>
      </c>
      <c r="E83" s="10">
        <v>-23451</v>
      </c>
      <c r="F83" s="6">
        <v>-95.723741794310726</v>
      </c>
    </row>
    <row r="84" spans="1:6">
      <c r="A84" s="7">
        <v>79</v>
      </c>
      <c r="B84" s="11" t="s">
        <v>19</v>
      </c>
      <c r="C84" s="10">
        <v>1500000</v>
      </c>
      <c r="D84" s="6">
        <v>-5.0082199553665276</v>
      </c>
      <c r="E84" s="10">
        <v>-30000</v>
      </c>
      <c r="F84" s="6">
        <v>-7.5927922377945407</v>
      </c>
    </row>
    <row r="85" spans="1:6">
      <c r="A85" s="7">
        <v>80</v>
      </c>
      <c r="B85" s="11" t="s">
        <v>93</v>
      </c>
      <c r="C85" s="10">
        <v>653148</v>
      </c>
      <c r="D85" s="6">
        <v>-8.644879747676427</v>
      </c>
      <c r="E85" s="10">
        <v>-32209</v>
      </c>
      <c r="F85" s="6" t="s">
        <v>125</v>
      </c>
    </row>
    <row r="86" spans="1:6">
      <c r="A86" s="7">
        <v>81</v>
      </c>
      <c r="B86" s="11" t="s">
        <v>117</v>
      </c>
      <c r="C86" s="10">
        <v>567907</v>
      </c>
      <c r="D86" s="6">
        <v>71.404814004376362</v>
      </c>
      <c r="E86" s="10">
        <v>-35318</v>
      </c>
      <c r="F86" s="6">
        <v>-56.347411225233913</v>
      </c>
    </row>
    <row r="87" spans="1:6">
      <c r="A87" s="7">
        <v>82</v>
      </c>
      <c r="B87" s="11" t="s">
        <v>108</v>
      </c>
      <c r="C87" s="10">
        <v>543819</v>
      </c>
      <c r="D87" s="6">
        <v>1.1664052951451822</v>
      </c>
      <c r="E87" s="10">
        <v>-35889</v>
      </c>
      <c r="F87" s="6" t="s">
        <v>125</v>
      </c>
    </row>
    <row r="88" spans="1:6">
      <c r="A88" s="7">
        <v>83</v>
      </c>
      <c r="B88" s="11" t="s">
        <v>71</v>
      </c>
      <c r="C88" s="10">
        <v>720000</v>
      </c>
      <c r="D88" s="6">
        <v>-12.903366284893096</v>
      </c>
      <c r="E88" s="10">
        <v>-40000</v>
      </c>
      <c r="F88" s="6">
        <v>-35.618863672943817</v>
      </c>
    </row>
    <row r="89" spans="1:6">
      <c r="A89" s="7">
        <v>84</v>
      </c>
      <c r="B89" s="11" t="s">
        <v>38</v>
      </c>
      <c r="C89" s="10">
        <v>248524</v>
      </c>
      <c r="D89" s="6">
        <v>-13.604349609605848</v>
      </c>
      <c r="E89" s="10">
        <v>-46200</v>
      </c>
      <c r="F89" s="6">
        <v>-71.320023837902255</v>
      </c>
    </row>
    <row r="90" spans="1:6">
      <c r="A90" s="7">
        <v>85</v>
      </c>
      <c r="B90" s="11" t="s">
        <v>109</v>
      </c>
      <c r="C90" s="10">
        <v>165665</v>
      </c>
      <c r="D90" s="6">
        <v>-26.406436021820639</v>
      </c>
      <c r="E90" s="10">
        <v>-51178</v>
      </c>
      <c r="F90" s="6">
        <v>606.19566717262319</v>
      </c>
    </row>
    <row r="91" spans="1:6">
      <c r="A91" s="7">
        <v>86</v>
      </c>
      <c r="B91" s="11" t="s">
        <v>18</v>
      </c>
      <c r="C91" s="10">
        <v>1657697</v>
      </c>
      <c r="D91" s="6">
        <v>5.5015964965540149</v>
      </c>
      <c r="E91" s="10">
        <v>-53239</v>
      </c>
      <c r="F91" s="6">
        <v>-92.308848024663007</v>
      </c>
    </row>
    <row r="92" spans="1:6">
      <c r="A92" s="7">
        <v>87</v>
      </c>
      <c r="B92" s="11" t="s">
        <v>100</v>
      </c>
      <c r="C92" s="10">
        <v>248486</v>
      </c>
      <c r="D92" s="6">
        <v>-67.914105676359696</v>
      </c>
      <c r="E92" s="10">
        <v>-79889</v>
      </c>
      <c r="F92" s="6" t="s">
        <v>125</v>
      </c>
    </row>
    <row r="93" spans="1:6">
      <c r="A93" s="7">
        <v>88</v>
      </c>
      <c r="B93" s="11" t="s">
        <v>25</v>
      </c>
      <c r="C93" s="10" t="s">
        <v>125</v>
      </c>
      <c r="D93" s="10" t="s">
        <v>125</v>
      </c>
      <c r="E93" s="10">
        <v>-89588</v>
      </c>
      <c r="F93" s="6" t="s">
        <v>125</v>
      </c>
    </row>
    <row r="94" spans="1:6">
      <c r="A94" s="7">
        <v>89</v>
      </c>
      <c r="B94" s="11" t="s">
        <v>81</v>
      </c>
      <c r="C94" s="10">
        <v>762432</v>
      </c>
      <c r="D94" s="6">
        <v>-16.045217398964482</v>
      </c>
      <c r="E94" s="10">
        <v>-97760</v>
      </c>
      <c r="F94" s="6">
        <v>73.241183767499564</v>
      </c>
    </row>
    <row r="95" spans="1:6">
      <c r="A95" s="7">
        <v>90</v>
      </c>
      <c r="B95" s="11" t="s">
        <v>120</v>
      </c>
      <c r="C95" s="10">
        <v>513546</v>
      </c>
      <c r="D95" s="6">
        <v>-37.860612117970774</v>
      </c>
      <c r="E95" s="10">
        <v>-109540</v>
      </c>
      <c r="F95" s="6" t="s">
        <v>125</v>
      </c>
    </row>
    <row r="96" spans="1:6">
      <c r="A96" s="7">
        <v>91</v>
      </c>
      <c r="B96" s="11" t="s">
        <v>92</v>
      </c>
      <c r="C96" s="10">
        <v>871355</v>
      </c>
      <c r="D96" s="6">
        <v>-7.2940793456415634</v>
      </c>
      <c r="E96" s="10">
        <v>-118152</v>
      </c>
      <c r="F96" s="6">
        <v>205.9664387818521</v>
      </c>
    </row>
    <row r="97" spans="1:6">
      <c r="A97" s="7">
        <v>92</v>
      </c>
      <c r="B97" s="11" t="s">
        <v>67</v>
      </c>
      <c r="C97" s="10">
        <v>8222362</v>
      </c>
      <c r="D97" s="6">
        <v>4.6433139849720817</v>
      </c>
      <c r="E97" s="10">
        <v>-165122</v>
      </c>
      <c r="F97" s="6">
        <v>-92.126264350605879</v>
      </c>
    </row>
    <row r="98" spans="1:6">
      <c r="A98" s="7">
        <v>93</v>
      </c>
      <c r="B98" s="11" t="s">
        <v>28</v>
      </c>
      <c r="C98" s="10">
        <v>169348</v>
      </c>
      <c r="D98" s="6">
        <v>-92.449078049854961</v>
      </c>
      <c r="E98" s="10">
        <v>-169777</v>
      </c>
      <c r="F98" s="6" t="s">
        <v>125</v>
      </c>
    </row>
    <row r="99" spans="1:6">
      <c r="A99" s="7">
        <v>94</v>
      </c>
      <c r="B99" s="11" t="s">
        <v>84</v>
      </c>
      <c r="C99" s="10">
        <v>1072584</v>
      </c>
      <c r="D99" s="6">
        <v>-9.5236126986001466</v>
      </c>
      <c r="E99" s="10">
        <v>-169826</v>
      </c>
      <c r="F99" s="6">
        <v>121.79472110122896</v>
      </c>
    </row>
    <row r="100" spans="1:6">
      <c r="A100" s="7">
        <v>95</v>
      </c>
      <c r="B100" s="11" t="s">
        <v>44</v>
      </c>
      <c r="C100" s="10">
        <v>220000</v>
      </c>
      <c r="D100" s="6">
        <v>-21.428571428571431</v>
      </c>
      <c r="E100" s="10">
        <v>-220000</v>
      </c>
      <c r="F100" s="6">
        <v>15.789473684210535</v>
      </c>
    </row>
    <row r="101" spans="1:6">
      <c r="A101" s="7">
        <v>96</v>
      </c>
      <c r="B101" s="11" t="s">
        <v>83</v>
      </c>
      <c r="C101" s="10">
        <v>301171</v>
      </c>
      <c r="D101" s="6">
        <v>79.221513413153701</v>
      </c>
      <c r="E101" s="10">
        <v>-281686</v>
      </c>
      <c r="F101" s="6">
        <v>138.23039385661485</v>
      </c>
    </row>
    <row r="102" spans="1:6">
      <c r="A102" s="7">
        <v>97</v>
      </c>
      <c r="B102" s="11" t="s">
        <v>16</v>
      </c>
      <c r="C102" s="10">
        <v>2496112</v>
      </c>
      <c r="D102" s="6">
        <v>22.428948046055936</v>
      </c>
      <c r="E102" s="10">
        <v>-308975</v>
      </c>
      <c r="F102" s="6">
        <v>-63.212926285359821</v>
      </c>
    </row>
    <row r="103" spans="1:6">
      <c r="A103" s="7">
        <v>98</v>
      </c>
      <c r="B103" s="11" t="s">
        <v>70</v>
      </c>
      <c r="C103" s="10">
        <v>58418</v>
      </c>
      <c r="D103" s="6">
        <v>-72.441479776203181</v>
      </c>
      <c r="E103" s="10">
        <v>-319373</v>
      </c>
      <c r="F103" s="6">
        <v>-59.787538371270209</v>
      </c>
    </row>
    <row r="104" spans="1:6">
      <c r="A104" s="7">
        <v>99</v>
      </c>
      <c r="B104" s="11" t="s">
        <v>59</v>
      </c>
      <c r="C104" s="10">
        <v>641858</v>
      </c>
      <c r="D104" s="6">
        <v>-65.884584659230129</v>
      </c>
      <c r="E104" s="10">
        <v>-386032</v>
      </c>
      <c r="F104" s="6" t="s">
        <v>125</v>
      </c>
    </row>
    <row r="105" spans="1:6">
      <c r="A105" s="7">
        <v>100</v>
      </c>
      <c r="B105" s="11" t="s">
        <v>55</v>
      </c>
      <c r="C105" s="10">
        <v>990000</v>
      </c>
      <c r="D105" s="6">
        <v>23.75</v>
      </c>
      <c r="E105" s="10">
        <v>-470000</v>
      </c>
      <c r="F105" s="6">
        <v>-53</v>
      </c>
    </row>
    <row r="106" spans="1:6">
      <c r="A106" s="7">
        <v>101</v>
      </c>
      <c r="B106" s="11" t="s">
        <v>27</v>
      </c>
      <c r="C106" s="10">
        <v>1360000</v>
      </c>
      <c r="D106" s="6">
        <v>-67.848699763593373</v>
      </c>
      <c r="E106" s="10">
        <v>-510000</v>
      </c>
      <c r="F106" s="6" t="s">
        <v>125</v>
      </c>
    </row>
    <row r="107" spans="1:6">
      <c r="A107" s="7">
        <v>102</v>
      </c>
      <c r="B107" s="11" t="s">
        <v>66</v>
      </c>
      <c r="C107" s="10">
        <v>5227049</v>
      </c>
      <c r="D107" s="6">
        <v>-28.394548776184308</v>
      </c>
      <c r="E107" s="10">
        <v>-797640</v>
      </c>
      <c r="F107" s="6" t="s">
        <v>125</v>
      </c>
    </row>
    <row r="108" spans="1:6">
      <c r="A108" s="7">
        <v>103</v>
      </c>
      <c r="B108" s="11" t="s">
        <v>54</v>
      </c>
      <c r="C108" s="10">
        <v>5603565</v>
      </c>
      <c r="D108" s="6">
        <v>-15.608795619629973</v>
      </c>
      <c r="E108" s="10">
        <v>-855172</v>
      </c>
      <c r="F108" s="6" t="s">
        <v>125</v>
      </c>
    </row>
    <row r="109" spans="1:6">
      <c r="A109" s="7">
        <v>104</v>
      </c>
      <c r="B109" s="11" t="s">
        <v>97</v>
      </c>
      <c r="C109" s="10">
        <v>6195505</v>
      </c>
      <c r="D109" s="6">
        <v>-9.7617321305652212</v>
      </c>
      <c r="E109" s="10">
        <v>-1731502</v>
      </c>
      <c r="F109" s="6">
        <v>45.037203695994322</v>
      </c>
    </row>
    <row r="110" spans="1:6">
      <c r="A110" s="7">
        <v>105</v>
      </c>
      <c r="B110" s="11" t="s">
        <v>29</v>
      </c>
      <c r="C110" s="10">
        <v>2580232</v>
      </c>
      <c r="D110" s="6">
        <v>-34.081029101886244</v>
      </c>
      <c r="E110" s="10">
        <v>-2200493</v>
      </c>
      <c r="F110" s="6">
        <v>-29.774316498157475</v>
      </c>
    </row>
    <row r="111" spans="1:6">
      <c r="A111" s="7">
        <v>106</v>
      </c>
      <c r="B111" s="11" t="s">
        <v>73</v>
      </c>
      <c r="C111" s="10">
        <v>3090470</v>
      </c>
      <c r="D111" s="6">
        <v>-3.8404454652885676</v>
      </c>
      <c r="E111" s="10">
        <v>-2762220</v>
      </c>
      <c r="F111" s="6">
        <v>-53.077015854356681</v>
      </c>
    </row>
    <row r="112" spans="1:6">
      <c r="A112" s="7">
        <v>107</v>
      </c>
      <c r="B112" s="11" t="s">
        <v>45</v>
      </c>
      <c r="C112" s="10">
        <v>3280000</v>
      </c>
      <c r="D112" s="6">
        <v>92.03747072599532</v>
      </c>
      <c r="E112" s="10">
        <v>-5360000</v>
      </c>
      <c r="F112" s="6">
        <v>45.890038105606976</v>
      </c>
    </row>
    <row r="113" spans="1:6">
      <c r="A113" s="7">
        <v>108</v>
      </c>
      <c r="B113" s="11" t="s">
        <v>80</v>
      </c>
      <c r="C113" s="10">
        <v>79415142</v>
      </c>
      <c r="D113" s="6">
        <v>10.854877956277178</v>
      </c>
      <c r="E113" s="10">
        <v>-7667727</v>
      </c>
      <c r="F113" s="6">
        <v>-9.9982287753231418</v>
      </c>
    </row>
    <row r="114" spans="1:6">
      <c r="A114" s="7">
        <v>109</v>
      </c>
      <c r="B114" s="11" t="s">
        <v>91</v>
      </c>
      <c r="C114" s="10">
        <v>29485840</v>
      </c>
      <c r="D114" s="6">
        <v>17.963687502630449</v>
      </c>
      <c r="E114" s="10">
        <v>-8915752</v>
      </c>
      <c r="F114" s="6">
        <v>64.675799815445657</v>
      </c>
    </row>
    <row r="115" spans="1:6">
      <c r="A115" s="7">
        <v>110</v>
      </c>
      <c r="B115" s="11" t="s">
        <v>77</v>
      </c>
      <c r="C115" s="10">
        <v>235587000</v>
      </c>
      <c r="D115" s="6">
        <v>7.9040901387807452</v>
      </c>
      <c r="E115" s="10">
        <v>-18886000</v>
      </c>
      <c r="F115" s="6">
        <v>-55.236898864686786</v>
      </c>
    </row>
    <row r="116" spans="1:6">
      <c r="A116" s="7">
        <v>111</v>
      </c>
      <c r="B116" s="11" t="s">
        <v>61</v>
      </c>
      <c r="C116" s="10">
        <v>38557101</v>
      </c>
      <c r="D116" s="6">
        <v>12.188680282884533</v>
      </c>
      <c r="E116" s="10">
        <v>-29175246</v>
      </c>
      <c r="F116" s="6">
        <v>-69.655750275763722</v>
      </c>
    </row>
    <row r="117" spans="1:6">
      <c r="C117" s="5"/>
      <c r="D117" s="6"/>
      <c r="E117" s="5"/>
    </row>
    <row r="118" spans="1:6">
      <c r="B118" s="5" t="s">
        <v>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Σπύρος Κτενάς</cp:lastModifiedBy>
  <cp:lastPrinted>2018-04-15T16:31:37Z</cp:lastPrinted>
  <dcterms:created xsi:type="dcterms:W3CDTF">2018-04-15T10:58:11Z</dcterms:created>
  <dcterms:modified xsi:type="dcterms:W3CDTF">2018-04-16T10:58:17Z</dcterms:modified>
</cp:coreProperties>
</file>